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730" windowHeight="11310" activeTab="3"/>
  </bookViews>
  <sheets>
    <sheet name="ด้านที่ 1" sheetId="7" r:id="rId1"/>
    <sheet name="ด้านที่ 1แก้" sheetId="1" r:id="rId2"/>
    <sheet name="ด้านที่ 2" sheetId="2" r:id="rId3"/>
    <sheet name="ด้านที่ 3" sheetId="3" r:id="rId4"/>
    <sheet name="ด้านที่ 4" sheetId="4" r:id="rId5"/>
    <sheet name="ด้านที่ 5" sheetId="5" r:id="rId6"/>
    <sheet name="ด้านที่ 6" sheetId="6" r:id="rId7"/>
  </sheets>
  <calcPr calcId="124519"/>
</workbook>
</file>

<file path=xl/calcChain.xml><?xml version="1.0" encoding="utf-8"?>
<calcChain xmlns="http://schemas.openxmlformats.org/spreadsheetml/2006/main">
  <c r="G352" i="7"/>
  <c r="F352"/>
  <c r="E352"/>
  <c r="G328"/>
  <c r="F328"/>
  <c r="E328"/>
  <c r="F265"/>
  <c r="E265"/>
  <c r="G247"/>
  <c r="F247"/>
  <c r="E247"/>
  <c r="E242"/>
  <c r="G225"/>
  <c r="F225"/>
  <c r="E225"/>
  <c r="G208"/>
  <c r="F197"/>
  <c r="G181"/>
  <c r="F181"/>
  <c r="E181"/>
  <c r="F170"/>
  <c r="G168"/>
  <c r="F161"/>
  <c r="G158"/>
  <c r="G150"/>
  <c r="F150"/>
  <c r="E150"/>
  <c r="E147"/>
  <c r="G144"/>
  <c r="E137"/>
  <c r="G127"/>
  <c r="G124"/>
  <c r="G121"/>
  <c r="F121"/>
  <c r="E121"/>
  <c r="G118"/>
  <c r="G81"/>
  <c r="G63"/>
  <c r="G56"/>
  <c r="F141" i="1"/>
  <c r="E141"/>
  <c r="F131"/>
  <c r="G131"/>
  <c r="E131"/>
  <c r="E134"/>
  <c r="F100"/>
  <c r="F158" s="1"/>
  <c r="G98"/>
  <c r="G94"/>
  <c r="F84"/>
  <c r="G84"/>
  <c r="E84"/>
  <c r="E158" s="1"/>
  <c r="G77"/>
  <c r="G46"/>
  <c r="G30"/>
  <c r="G158" s="1"/>
  <c r="E289" i="7" l="1"/>
  <c r="F289"/>
  <c r="G289"/>
  <c r="E374"/>
</calcChain>
</file>

<file path=xl/sharedStrings.xml><?xml version="1.0" encoding="utf-8"?>
<sst xmlns="http://schemas.openxmlformats.org/spreadsheetml/2006/main" count="2222" uniqueCount="682">
  <si>
    <t>โครงการภายใต้แนวทางการพัฒนา</t>
  </si>
  <si>
    <r>
      <t>ปี พ.ศ. 2555</t>
    </r>
    <r>
      <rPr>
        <b/>
        <sz val="18"/>
        <color theme="1"/>
        <rFont val="Times New Roman"/>
        <family val="1"/>
      </rPr>
      <t>–</t>
    </r>
    <r>
      <rPr>
        <b/>
        <sz val="18"/>
        <color theme="1"/>
        <rFont val="Angsana New"/>
        <family val="1"/>
      </rPr>
      <t xml:space="preserve"> 2557</t>
    </r>
  </si>
  <si>
    <t>1. ยุทธศาสตร์ด้านการพัฒนาโครงสร้างพื้นฐาน ด้านคมนาคม พัฒนาแหล่งน้ำ และสาธารณูปโภค</t>
  </si>
  <si>
    <t>1.1 ก่อสร้างปรับปรุงซ่อมแซม บำรุงรักษาถนน ทางเท้า ท่อระบายน้ำได้มาตรฐานสัญจร ไป – มา อย่างสะดวก รวดเร็วเชื่อมโยงเส้นทางระหว่างตำบลให้ได้มาตรฐาน</t>
  </si>
  <si>
    <t>เป้าหมาย</t>
  </si>
  <si>
    <t>งบประมาณและที่มา</t>
  </si>
  <si>
    <t>ที่</t>
  </si>
  <si>
    <t>โครงการ</t>
  </si>
  <si>
    <t>วัตถุประสงค์</t>
  </si>
  <si>
    <t>ผลลัพธ์ที่คาดว่า</t>
  </si>
  <si>
    <t>หน่วยรับผิดชอบ</t>
  </si>
  <si>
    <t>จะได้รับ</t>
  </si>
  <si>
    <t>หมู่ที่  1  บ้านวังด้วน</t>
  </si>
  <si>
    <t>โครงการก่อสร้างถนน คสล.</t>
  </si>
  <si>
    <t xml:space="preserve"> - เพื่อให้ประชาชนในเขต</t>
  </si>
  <si>
    <t xml:space="preserve">กว้าง  5  เมตร        </t>
  </si>
  <si>
    <t>ประชาชนในตำบลมีการ</t>
  </si>
  <si>
    <t>ส่วนโยธา</t>
  </si>
  <si>
    <r>
      <t xml:space="preserve"> สายวัง - หนองนา</t>
    </r>
    <r>
      <rPr>
        <sz val="15"/>
        <color theme="1"/>
        <rFont val="Times New Roman"/>
        <family val="1"/>
      </rPr>
      <t xml:space="preserve">  </t>
    </r>
  </si>
  <si>
    <t xml:space="preserve">คมนาคมที่สะดวกรวดเร็ว </t>
  </si>
  <si>
    <t>โครงการปรับปรุงซ่อมแซมถนนลาดยางสายเพชรเกษม - หนองพรม</t>
  </si>
  <si>
    <t>-เพื่อให้ประชาชนในเขตตำบลได้ใช้ในการคมนาคมได้อย่างสะดวก</t>
  </si>
  <si>
    <t xml:space="preserve">กว้าง  5  เมตร  </t>
  </si>
  <si>
    <t xml:space="preserve">ประชาชนในตำบลมีการคมนาคมที่สะดวกรวดเร็ว </t>
  </si>
  <si>
    <t>ยาว  1,000  เมตร</t>
  </si>
  <si>
    <t>โครงการก่อสร้างท่อระบายน้ำ</t>
  </si>
  <si>
    <t xml:space="preserve"> - เพื่อระบายน้ำในพื้นที่</t>
  </si>
  <si>
    <t>Ø 0.60 - 1.000 เมตร  ยาว 1,000  เมตร</t>
  </si>
  <si>
    <t>ใช้ระบายน้ำในพื้นที่</t>
  </si>
  <si>
    <t>แบบฝาปิดซอยวัง</t>
  </si>
  <si>
    <t>กว้าง  4  เมตร</t>
  </si>
  <si>
    <t>สายหนองนา - คลองหว้าโทน</t>
  </si>
  <si>
    <t>หมู่บ้าน/ตำบลได้ใช้ใน</t>
  </si>
  <si>
    <t>ยาว  500  เมตร</t>
  </si>
  <si>
    <t>(บ้านนายยม  ทองจันทร์)</t>
  </si>
  <si>
    <t>การคมนาคมได้อย่างสะดวก</t>
  </si>
  <si>
    <t xml:space="preserve">กว้าง  4  เมตร                                                                                                                                                                          </t>
  </si>
  <si>
    <t>ซอยวังบ้านนายไพร</t>
  </si>
  <si>
    <t xml:space="preserve">ยาว  600  เมตร  </t>
  </si>
  <si>
    <t>สายหนองนา - บ้านนายสี</t>
  </si>
  <si>
    <t>สายหนองพรม - ชายทะเล</t>
  </si>
  <si>
    <t xml:space="preserve">กว้าง  3.50  เมตร                                                                                                                                                                          </t>
  </si>
  <si>
    <t>ซอยบ้านนายก - นายไสว  เพิ่มสิน</t>
  </si>
  <si>
    <t xml:space="preserve">ยาว  500  เมตร  </t>
  </si>
  <si>
    <t>โครงการปรับปรุงถนนลูกรัง</t>
  </si>
  <si>
    <t>บ้านนายไพร - หนองนา</t>
  </si>
  <si>
    <t xml:space="preserve">ยาว  2,200  เมตร  </t>
  </si>
  <si>
    <t>โครงการก่อสร้างถนนลูกรัง</t>
  </si>
  <si>
    <t>สายมะขามเฒ่า - บ้านนายจาน</t>
  </si>
  <si>
    <t xml:space="preserve">ยาว  800  เมตร  </t>
  </si>
  <si>
    <t>ชายทะเลหนองพรม</t>
  </si>
  <si>
    <t xml:space="preserve">ยาว  300  เมตร  </t>
  </si>
  <si>
    <t>หมู่ที่  2  บ้านห้วยน้ำพุ</t>
  </si>
  <si>
    <t>กว้าง  5  เมตร</t>
  </si>
  <si>
    <r>
      <t>ซอยเสลาคู่</t>
    </r>
    <r>
      <rPr>
        <sz val="15"/>
        <color theme="1"/>
        <rFont val="Times New Roman"/>
        <family val="1"/>
      </rPr>
      <t xml:space="preserve">  </t>
    </r>
  </si>
  <si>
    <r>
      <t>ยาว 1</t>
    </r>
    <r>
      <rPr>
        <sz val="15"/>
        <color theme="1"/>
        <rFont val="Times New Roman"/>
        <family val="1"/>
      </rPr>
      <t>,</t>
    </r>
    <r>
      <rPr>
        <sz val="15"/>
        <color theme="1"/>
        <rFont val="Angsana New"/>
        <family val="1"/>
      </rPr>
      <t>200  เมตร</t>
    </r>
  </si>
  <si>
    <t>-</t>
  </si>
  <si>
    <t xml:space="preserve">โครงการก่อสร้างถนน  คสล.สายไร่นพจร   </t>
  </si>
  <si>
    <t>ยาว  1,500  เมตร</t>
  </si>
  <si>
    <t xml:space="preserve">โครงการก่อสร้างท่อระบายน้ำ           </t>
  </si>
  <si>
    <t>จำนวน  1  จุด</t>
  </si>
  <si>
    <t>สายวังมะเดื่อ - ถ้ำหมี</t>
  </si>
  <si>
    <t>กว้าง  6  เมตร</t>
  </si>
  <si>
    <t>ยาว  200  เมตร</t>
  </si>
  <si>
    <t>โครงการก่อสร้างลูกระนาดหน้าโรงเรียนพัฒนาประชานุเคราะห์</t>
  </si>
  <si>
    <t>-  เพื่อให้นักเรียนมีความปลอดภัยในการใช้ถนน</t>
  </si>
  <si>
    <t>จำนวน  2  จุด</t>
  </si>
  <si>
    <t>นักเรียนมีความปลอดภัยในการใช้ถนน</t>
  </si>
  <si>
    <t>หมู่ที่  4  บ้านสองกะลอน</t>
  </si>
  <si>
    <t xml:space="preserve">โครงการก่อสร้างถนนลาดยาง </t>
  </si>
  <si>
    <r>
      <t xml:space="preserve"> แยกหมู่มอญ </t>
    </r>
    <r>
      <rPr>
        <sz val="15"/>
        <color theme="1"/>
        <rFont val="Times New Roman"/>
        <family val="1"/>
      </rPr>
      <t>–</t>
    </r>
    <r>
      <rPr>
        <sz val="15"/>
        <color theme="1"/>
        <rFont val="Angsana New"/>
        <family val="1"/>
      </rPr>
      <t xml:space="preserve"> เขาไม้รวก</t>
    </r>
    <r>
      <rPr>
        <sz val="15"/>
        <color theme="1"/>
        <rFont val="Times New Roman"/>
        <family val="1"/>
      </rPr>
      <t xml:space="preserve">  </t>
    </r>
  </si>
  <si>
    <r>
      <t>ยาว  1</t>
    </r>
    <r>
      <rPr>
        <sz val="15"/>
        <color theme="1"/>
        <rFont val="Times New Roman"/>
        <family val="1"/>
      </rPr>
      <t>,</t>
    </r>
    <r>
      <rPr>
        <sz val="15"/>
        <color theme="1"/>
        <rFont val="Angsana New"/>
        <family val="1"/>
      </rPr>
      <t>200  เมตร</t>
    </r>
  </si>
  <si>
    <t xml:space="preserve">โครงการก่อสร้างถนนคอนกรีตเสริมเหล็กสายมณีแดง  </t>
  </si>
  <si>
    <t>ยาว  310 เมตร</t>
  </si>
  <si>
    <t>หมู่ที่  5  บ้านหุบผึ้ง</t>
  </si>
  <si>
    <r>
      <t xml:space="preserve">โครงการก่อสร้างถนนลูกรังสายแยกบ้านตาจบ </t>
    </r>
    <r>
      <rPr>
        <sz val="15"/>
        <color theme="1"/>
        <rFont val="Times New Roman"/>
        <family val="1"/>
      </rPr>
      <t>–</t>
    </r>
    <r>
      <rPr>
        <sz val="15"/>
        <color theme="1"/>
        <rFont val="Angsana New"/>
        <family val="1"/>
      </rPr>
      <t xml:space="preserve"> ห้วยตาชุบติดต่อกับเขตหมู่ที่ 6 คลองวาฬ</t>
    </r>
  </si>
  <si>
    <t>ยาว  4,500  เมตร</t>
  </si>
  <si>
    <t>โครงการก่อสร้างถนนลูกรังยกระดับ</t>
  </si>
  <si>
    <t>ประชาชนในตำบลมีการคมนาคมที่สะดวกรวดเร็ว</t>
  </si>
  <si>
    <t>สายหนองจำปา</t>
  </si>
  <si>
    <t>ยาว  1,300  เมตร</t>
  </si>
  <si>
    <t>ผลลัพธ์ที่คาดว่าจะได้รับ</t>
  </si>
  <si>
    <t>โครงการก่อสร้างถนนลาดยาง</t>
  </si>
  <si>
    <t>สายเพชรเกษม - คอกช้าง</t>
  </si>
  <si>
    <t>หมู่ที่  6  บ้านห้วยน้ำโจน</t>
  </si>
  <si>
    <t xml:space="preserve">โครงการก่อสร้างถนน  คสล. สายหุบไผ่ </t>
  </si>
  <si>
    <r>
      <t>ยาว  1</t>
    </r>
    <r>
      <rPr>
        <sz val="15"/>
        <color theme="1"/>
        <rFont val="Times New Roman"/>
        <family val="1"/>
      </rPr>
      <t>,</t>
    </r>
    <r>
      <rPr>
        <sz val="15"/>
        <color theme="1"/>
        <rFont val="Angsana New"/>
        <family val="1"/>
      </rPr>
      <t>800  เมตร</t>
    </r>
  </si>
  <si>
    <t>โครงการก่อสร้างถนนยกระดับสาย</t>
  </si>
  <si>
    <r>
      <t xml:space="preserve">หุบไผ่ </t>
    </r>
    <r>
      <rPr>
        <sz val="15"/>
        <color theme="1"/>
        <rFont val="Times New Roman"/>
        <family val="1"/>
      </rPr>
      <t>–</t>
    </r>
    <r>
      <rPr>
        <sz val="15"/>
        <color theme="1"/>
        <rFont val="Angsana New"/>
        <family val="1"/>
      </rPr>
      <t xml:space="preserve"> ห้วยน้ำโจน</t>
    </r>
  </si>
  <si>
    <r>
      <t>ยาว  1</t>
    </r>
    <r>
      <rPr>
        <sz val="15"/>
        <color theme="1"/>
        <rFont val="Times New Roman"/>
        <family val="1"/>
      </rPr>
      <t>,</t>
    </r>
    <r>
      <rPr>
        <sz val="15"/>
        <color theme="1"/>
        <rFont val="Angsana New"/>
        <family val="1"/>
      </rPr>
      <t>000  เมตร</t>
    </r>
  </si>
  <si>
    <r>
      <t xml:space="preserve"> ซอยปรารถนา </t>
    </r>
    <r>
      <rPr>
        <sz val="15"/>
        <color theme="1"/>
        <rFont val="Times New Roman"/>
        <family val="1"/>
      </rPr>
      <t>–</t>
    </r>
    <r>
      <rPr>
        <sz val="15"/>
        <color theme="1"/>
        <rFont val="Angsana New"/>
        <family val="1"/>
      </rPr>
      <t xml:space="preserve">  เขื่อนยายปราด</t>
    </r>
  </si>
  <si>
    <t>โครงการก่อสร้างถนน</t>
  </si>
  <si>
    <r>
      <t xml:space="preserve">ลาดยางสายโป่งเกตุ </t>
    </r>
    <r>
      <rPr>
        <sz val="15"/>
        <color theme="1"/>
        <rFont val="Times New Roman"/>
        <family val="1"/>
      </rPr>
      <t>–</t>
    </r>
    <r>
      <rPr>
        <sz val="15"/>
        <color theme="1"/>
        <rFont val="Angsana New"/>
        <family val="1"/>
      </rPr>
      <t xml:space="preserve"> พุหมาก    </t>
    </r>
  </si>
  <si>
    <t>ยาว  4,000  เมตร</t>
  </si>
  <si>
    <r>
      <t>โครงการก่อสร้างถนน  คสล</t>
    </r>
    <r>
      <rPr>
        <sz val="15"/>
        <color theme="1"/>
        <rFont val="Times New Roman"/>
        <family val="1"/>
      </rPr>
      <t>.</t>
    </r>
  </si>
  <si>
    <t>สายหน้าคลอง</t>
  </si>
  <si>
    <r>
      <t>ยาว  1</t>
    </r>
    <r>
      <rPr>
        <sz val="15"/>
        <color theme="1"/>
        <rFont val="Times New Roman"/>
        <family val="1"/>
      </rPr>
      <t>,</t>
    </r>
    <r>
      <rPr>
        <sz val="15"/>
        <color theme="1"/>
        <rFont val="Angsana New"/>
        <family val="1"/>
      </rPr>
      <t>500</t>
    </r>
    <r>
      <rPr>
        <sz val="15"/>
        <color theme="1"/>
        <rFont val="Times New Roman"/>
        <family val="1"/>
      </rPr>
      <t xml:space="preserve">  </t>
    </r>
    <r>
      <rPr>
        <sz val="15"/>
        <color theme="1"/>
        <rFont val="Angsana New"/>
        <family val="1"/>
      </rPr>
      <t>เมตร</t>
    </r>
  </si>
  <si>
    <t xml:space="preserve">สายโป่งเกตุ - ท่าพุ่ง </t>
  </si>
  <si>
    <r>
      <t>ยาว  4</t>
    </r>
    <r>
      <rPr>
        <sz val="15"/>
        <color theme="1"/>
        <rFont val="Times New Roman"/>
        <family val="1"/>
      </rPr>
      <t>,</t>
    </r>
    <r>
      <rPr>
        <sz val="15"/>
        <color theme="1"/>
        <rFont val="Angsana New"/>
        <family val="1"/>
      </rPr>
      <t>500  เมตร</t>
    </r>
  </si>
  <si>
    <t>หมู่ที่  8  บ้านลานไทร</t>
  </si>
  <si>
    <t>สายหนองโปร่ง</t>
  </si>
  <si>
    <t>ยาว  600  เมตร</t>
  </si>
  <si>
    <t>โครงการก่อสร้างถนน  คสล. สายลานไทร  ซอย  3</t>
  </si>
  <si>
    <t>ยาว  2,000  เมตร</t>
  </si>
  <si>
    <t xml:space="preserve">โครงการก่อสร้างถนน  คสล.  </t>
  </si>
  <si>
    <t>สายลานไทร - ไร่คลอง</t>
  </si>
  <si>
    <t>หมู่ที่  9  บ้านห้วยทราย</t>
  </si>
  <si>
    <r>
      <t xml:space="preserve">แยกห้วยขี้มด </t>
    </r>
    <r>
      <rPr>
        <sz val="15"/>
        <color theme="1"/>
        <rFont val="Times New Roman"/>
        <family val="1"/>
      </rPr>
      <t>–</t>
    </r>
    <r>
      <rPr>
        <sz val="15"/>
        <color theme="1"/>
        <rFont val="Angsana New"/>
        <family val="1"/>
      </rPr>
      <t xml:space="preserve"> สถานีรถไฟวังด้วน</t>
    </r>
  </si>
  <si>
    <r>
      <t>ยาว  1</t>
    </r>
    <r>
      <rPr>
        <sz val="15"/>
        <color theme="1"/>
        <rFont val="Times New Roman"/>
        <family val="1"/>
      </rPr>
      <t>,</t>
    </r>
    <r>
      <rPr>
        <sz val="15"/>
        <color theme="1"/>
        <rFont val="Angsana New"/>
        <family val="1"/>
      </rPr>
      <t>500  เมตร</t>
    </r>
  </si>
  <si>
    <t xml:space="preserve">โครงการวางท่อระบายน้ำซอยกำนัน  </t>
  </si>
  <si>
    <t>-เพื่อใช้ระบายน้ำในพื้นที่</t>
  </si>
  <si>
    <r>
      <t xml:space="preserve">Ø  0.60 </t>
    </r>
    <r>
      <rPr>
        <sz val="15"/>
        <color theme="1"/>
        <rFont val="Times New Roman"/>
        <family val="1"/>
      </rPr>
      <t>–</t>
    </r>
    <r>
      <rPr>
        <sz val="15"/>
        <color theme="1"/>
        <rFont val="Angsana New"/>
        <family val="1"/>
      </rPr>
      <t xml:space="preserve"> 1.000 เมตร  ยาว  1,500  เมตร</t>
    </r>
  </si>
  <si>
    <t>ใช้ระบายน้ำได้สะดวกยิ่งขึ้น</t>
  </si>
  <si>
    <t xml:space="preserve">โครงการก่อสร้างถนนลาดยางซอยขี้มด </t>
  </si>
  <si>
    <t>กว้าง  6 เมตร</t>
  </si>
  <si>
    <t>ยาว   800  เมตร</t>
  </si>
  <si>
    <t>หมู่ที่  10  บ้านหัวโก</t>
  </si>
  <si>
    <r>
      <t>โครงการก่อสร้างถนน  คสล.หนองไผ่</t>
    </r>
    <r>
      <rPr>
        <sz val="15"/>
        <color theme="1"/>
        <rFont val="Times New Roman"/>
        <family val="1"/>
      </rPr>
      <t xml:space="preserve"> </t>
    </r>
    <r>
      <rPr>
        <sz val="15"/>
        <color theme="1"/>
        <rFont val="Angsana New"/>
        <family val="1"/>
      </rPr>
      <t xml:space="preserve">-  คอกช้าง  </t>
    </r>
  </si>
  <si>
    <t>โครงการก่อสร้างถนนยกระดับ</t>
  </si>
  <si>
    <r>
      <t>สายหนองไผ่</t>
    </r>
    <r>
      <rPr>
        <sz val="15"/>
        <color theme="1"/>
        <rFont val="Times New Roman"/>
        <family val="1"/>
      </rPr>
      <t xml:space="preserve"> </t>
    </r>
    <r>
      <rPr>
        <sz val="15"/>
        <color theme="1"/>
        <rFont val="Angsana New"/>
        <family val="1"/>
      </rPr>
      <t xml:space="preserve">-  เขาน้อย  </t>
    </r>
  </si>
  <si>
    <t>ยาว   2,000  เมตร</t>
  </si>
  <si>
    <t xml:space="preserve"> </t>
  </si>
  <si>
    <t>ยาว  800  เมตร</t>
  </si>
  <si>
    <t>หมู่ที่  11  บ้านต้นเกตุ</t>
  </si>
  <si>
    <t>โครงการก่อสร้างรางระบายน้ำหลัง อบต.หลังเก่า</t>
  </si>
  <si>
    <t>ยาว  400  เมตร</t>
  </si>
  <si>
    <r>
      <t xml:space="preserve">โครงการก่อสร้างถนน  คสล.สายเพชรเกษม </t>
    </r>
    <r>
      <rPr>
        <sz val="15"/>
        <color theme="1"/>
        <rFont val="Times New Roman"/>
        <family val="1"/>
      </rPr>
      <t>–</t>
    </r>
    <r>
      <rPr>
        <sz val="15"/>
        <color theme="1"/>
        <rFont val="Angsana New"/>
        <family val="1"/>
      </rPr>
      <t xml:space="preserve"> เขาน้อย  </t>
    </r>
  </si>
  <si>
    <r>
      <t>สายพิทักษ์ธรณี</t>
    </r>
    <r>
      <rPr>
        <sz val="15"/>
        <color theme="1"/>
        <rFont val="Times New Roman"/>
        <family val="1"/>
      </rPr>
      <t xml:space="preserve">  </t>
    </r>
  </si>
  <si>
    <t>ยาว   900  เมตร</t>
  </si>
  <si>
    <t>หมู่ที่  12  บ้านเกตุคู่</t>
  </si>
  <si>
    <t>รพช. ห้วยตีนเป็ด</t>
  </si>
  <si>
    <r>
      <t xml:space="preserve">โครงการปรับปรุงถนนลูกรังสายเกตุคู่ </t>
    </r>
    <r>
      <rPr>
        <sz val="15"/>
        <color theme="1"/>
        <rFont val="Times New Roman"/>
        <family val="1"/>
      </rPr>
      <t>–</t>
    </r>
    <r>
      <rPr>
        <sz val="15"/>
        <color theme="1"/>
        <rFont val="Angsana New"/>
        <family val="1"/>
      </rPr>
      <t xml:space="preserve"> ซอยฉัตรชัย  </t>
    </r>
  </si>
  <si>
    <t>หมู่ที่  13  บ้านหนองจับไก่</t>
  </si>
  <si>
    <r>
      <t xml:space="preserve">โครงการก่อสร้างถนน  คสล.บ้านป้าเสี่ยง </t>
    </r>
    <r>
      <rPr>
        <sz val="15"/>
        <color theme="1"/>
        <rFont val="Times New Roman"/>
        <family val="1"/>
      </rPr>
      <t>–</t>
    </r>
    <r>
      <rPr>
        <sz val="15"/>
        <color theme="1"/>
        <rFont val="Angsana New"/>
        <family val="1"/>
      </rPr>
      <t xml:space="preserve"> ถนนเพชรเกษม  </t>
    </r>
  </si>
  <si>
    <r>
      <t xml:space="preserve">สายหนองขาม </t>
    </r>
    <r>
      <rPr>
        <sz val="15"/>
        <color theme="1"/>
        <rFont val="Times New Roman"/>
        <family val="1"/>
      </rPr>
      <t>–</t>
    </r>
    <r>
      <rPr>
        <sz val="15"/>
        <color theme="1"/>
        <rFont val="Angsana New"/>
        <family val="1"/>
      </rPr>
      <t xml:space="preserve"> บ้านลุงรอด</t>
    </r>
  </si>
  <si>
    <t>1.2 ก่อสร้างพัฒนา ปรับปรุงแหล่งน้ำเพื่ออุปโภค บริโภคและการเกษตรได้สอดคล้องกับแผนการป้องกันภัยแล้งและอุทกภัย</t>
  </si>
  <si>
    <t>โครงการขุดลอกหน้าฝายและสร้างฝาย</t>
  </si>
  <si>
    <t>เพื่อให้ประชาชนมีแหล่งน้ำเพียงพอ     กับการทำการเกษตร</t>
  </si>
  <si>
    <t>จำนวน 13  หมู่บ้าน</t>
  </si>
  <si>
    <t>โครงการอ่างเก็บน้ำ</t>
  </si>
  <si>
    <t>เพื่อสร้างแหล่งน้ำขนาดใหญ่ให้มีน้ำใช้ตลอดปี</t>
  </si>
  <si>
    <t>หมู่ที่  5-7</t>
  </si>
  <si>
    <t>โครงการสร้างถังเก็บน้ำ</t>
  </si>
  <si>
    <t>โครงการเสริมคันฝาย</t>
  </si>
  <si>
    <t>โครงการก่อสร้างสปิงเวย์หน้าฝายให้สูงขึ้น</t>
  </si>
  <si>
    <t>เพื่อให้สามารถกักเก็บน้ำได้มากขึ้นและประชาชนมีน้ำใช้</t>
  </si>
  <si>
    <r>
      <t xml:space="preserve"> </t>
    </r>
    <r>
      <rPr>
        <b/>
        <sz val="16"/>
        <color theme="1"/>
        <rFont val="Angsana New"/>
        <family val="1"/>
      </rPr>
      <t>1. ยุทธศาสตร์ด้านการพัฒนาโครงสร้างพื้นฐาน ด้านคมนาคม พัฒนาแหล่งน้ำ และสาธารณูปโภค</t>
    </r>
  </si>
  <si>
    <t>1.3 พัฒนาปรับปรุงระบบสาธารณูปโภค สาธารณูปการ  การขยายเขตการให้บริการไฟฟ้า ก่อสร้างระบบประปาหมู่บ้านให้มีประสิทธิภาพครอบคลุมทุกพื้นที่</t>
  </si>
  <si>
    <t>เพื่อลดอุบัติเหตุ</t>
  </si>
  <si>
    <t>ติดตั้งไฟฟ้าส่องสว่างสาธารณะ</t>
  </si>
  <si>
    <t>ซ่อมแซมไฟฟ้าส่องสว่างสาธารณะ</t>
  </si>
  <si>
    <t>ขยายเขตไฟฟ้า</t>
  </si>
  <si>
    <t>โครงการขยายเขตประปาหมู่บ้าน</t>
  </si>
  <si>
    <t>ประชาชนมีน้ำใช้ที่เพียงพอ</t>
  </si>
  <si>
    <t>1.4 การพัฒนาส่งเสริมการจัดทำผังเมือง</t>
  </si>
  <si>
    <t>จำนวน  13  หมู่บ้าน</t>
  </si>
  <si>
    <t>ติดตั้งสัญญาณไฟ</t>
  </si>
  <si>
    <t>จำนวน  10  จุด</t>
  </si>
  <si>
    <t>2. ยุทธศาสตร์ด้านการพัฒนาทรัพยากรธรรมชาติและสิ่งแวดล้อมอย่างสมดุล</t>
  </si>
  <si>
    <t>2.1 พัฒนาฟื้นฟู อนุรักษ์ทรัพยากรธรรมชาติและการใช้ทรัพยากรธรรมชาติได้เหมาะสมสอดคล้องกับสภาพพื้นที่</t>
  </si>
  <si>
    <t>เพื่อสภาวะโลกร้อน และปรับปรุงภูมิทัศน์ให้ร่มรื่นและสวยงาม</t>
  </si>
  <si>
    <t>จำนวน 13 หมู่บ้าน</t>
  </si>
  <si>
    <t>สำนักปลัดฯ</t>
  </si>
  <si>
    <t>โครงการให้ความรู้เรื่องดิน</t>
  </si>
  <si>
    <t>เพื่อให้ประชาชนมีความรู้เรื่องดินและสามารถทำการเกษตรให้เหมาะสมกับสภาพพื้นดิน</t>
  </si>
  <si>
    <t>ประชาชนมีความรู้เรื่องดินและสามารถทำการเกษตรให้เหมาะสมกับสภาพพื้นดิน</t>
  </si>
  <si>
    <t>โครงการตามแนวพระราชดำริฯและแนวพระราชเสาวนีย์</t>
  </si>
  <si>
    <t>เพื่อสร้างจิตสำนึกให้ประชาชนร่วมกันปลูกต้นไม้และดูแลบำรุงรักษาต้นไม้ และทรัพยากรธรรมชาติ</t>
  </si>
  <si>
    <t>ประชาชนร่วมกันปลูกต้นไม้และดูแลบำรุงรักษาต้นไม้ และทรัพยากรธรรมชาติ</t>
  </si>
  <si>
    <t>โครงการร่วมแรงลดภาวะโลกร้อน</t>
  </si>
  <si>
    <t>เพื่อให้เกิดความร่มรื่น สวยงามและเป็นระเบียบภายในชุมชนและลดภาวะโลกร้อน</t>
  </si>
  <si>
    <t>จำนวน  2 ครั้ง/ปี</t>
  </si>
  <si>
    <t>เกิดความสวยงามร่มรื่นและเป็นระเบียบภายในชุมชนและลดภาวะโลกร้อน</t>
  </si>
  <si>
    <t>2.2 พัฒนารักษาสภาพแวดชายฝั่งทะเลให้สวยงามเหมาะสมกับการท่องเที่ยวเชิงอนุรักษ์</t>
  </si>
  <si>
    <t>เพื่อให้ประชาชน มีส่วนร่วมในการอนุรักษ์ทรัพยากรธรรมชาติและสิ่งแวดล้อมและส่งเสริมการท่องเที่ยว</t>
  </si>
  <si>
    <t>ประชาชน มีส่วนร่วมในการอนุรักษ์ทรัพยากรธรรมชาติและสิ่งแวดล้อมและส่งเสริมการท่องเที่ยว</t>
  </si>
  <si>
    <t>โครงการกำจัดวัชพืช</t>
  </si>
  <si>
    <t>เพื่อกำจัดวัชพืชแก้ไขปัญหาคูคลองและแหล่งน้ำตื้นเขิน</t>
  </si>
  <si>
    <t>จำนวน 6  แหล่ง</t>
  </si>
  <si>
    <t>ประชาชนสามารถใช้แหล่งน้ำและคูคลองเพื่อการอุปโภคและบริโภค</t>
  </si>
  <si>
    <t>2.3  สร้างจิตสำนึกและส่งเสริมในการมีส่วนร่วมของภาครัฐ ภาคเอกชนและประชาชนในการอนุรักษ์ทรัพยากรธรรมชาติและสิ่งแวดล้อมให้คุ้มค่า</t>
  </si>
  <si>
    <t>ฝึกอบรมอาสาสมัครอนุรักษ์ทรัพยากรธรรมชาติและสิ่งแวดล้อม</t>
  </si>
  <si>
    <t>เพื่อสร้างจิตสำนึกให้ประชาชนอนุรักษ์ทรัพยากรธรรมชาติและสิ่งแวดล้อม</t>
  </si>
  <si>
    <t>จำนวน  1  ครั้ง</t>
  </si>
  <si>
    <t>ประชาชนอนุรักษ์ทรัพยากรธรรมชาติและสิ่งแวดล้อม</t>
  </si>
  <si>
    <t>โครงการรณรงค์และประชาสัมพันธ์สร้างจิตสำนึกในการอนุรักษ์ทรัพยากรธรรมชาติและสิ่งแวดล้อม</t>
  </si>
  <si>
    <t>เพื่อสร้างจิตสำนึกให้ประชาชนตระหนักถึงความสำคัญในการอนุรักษ์ธรรมชาติและสิ่งแวดล้อม</t>
  </si>
  <si>
    <t>จำนวน  3  ครั้ง</t>
  </si>
  <si>
    <t>ประชาชนตระหนักถึงความสำคัญในการอนุรักษ์ธรรมชาติและสิ่งแวดล้อม</t>
  </si>
  <si>
    <t>โครงการฝึกอบรมอาสาสมัครป้องกันไฟป่า</t>
  </si>
  <si>
    <t>เพื่อให้อาสาสมัครรู้จักวิธีการป้องกันและแก้ไขเบื้องต้นจากเหตุอัคคีภัย</t>
  </si>
  <si>
    <t>จำนวน    1  ครั้ง</t>
  </si>
  <si>
    <t>2.4  การจัดการระบบการบำบัดน้ำเสียและการจัดการขยะในครัวเรือนและชุมชน</t>
  </si>
  <si>
    <t>โครงการติดตั้งถังรองรับขยะในชุมชนและที่สาธารณะ</t>
  </si>
  <si>
    <t>เพื่อให้ประชาชนมีถังรองรับขยะในที่ชุมชนและสาธารณะ</t>
  </si>
  <si>
    <t>ประชาชนมีถังรองรับขยะในที่ชุมชนและสาธารณะ</t>
  </si>
  <si>
    <t>3. ยุทธศาสตร์การพัฒนาสังคม การศึกษา ศิลปวัฒนธรรม</t>
  </si>
  <si>
    <t>3.1 พัฒนาคุณภาพการศึกษาทั้งในและนอกระบบให้ได้มาตรฐานการศึกษาของชาติและส่งเสริมสนับสนุนให้ประชาชนได้รับการศึกษาขั้นพื้นฐานอย่างทั่วถึงและมีคุณภาพ</t>
  </si>
  <si>
    <t>โครงการสนับสนุนกิจกรรมในเด็ก</t>
  </si>
  <si>
    <t>เพื่อส่งเสริมกิจกรรมในโอกาสต่างๆที่เกี่ยวกับเด็ก เช่นกิจกรรมวันเด็กฯลฯ</t>
  </si>
  <si>
    <t>จำนวน 4 โรงเรียนและ1  ศูนย์เด็กเล็ก</t>
  </si>
  <si>
    <t>เด็กๆได้ร่วมกิจรรมต่างๆที่เหมาะสมกับวัยเนื่องในโอกาสต่างๆ</t>
  </si>
  <si>
    <t>โครงการอาหารกลางวัน (โรงเรียน)</t>
  </si>
  <si>
    <t>เพื่อให้นักเรียนได้บริโภคอาหารกลางวันและดื่มนม   ลดภาวะค่าใช้จ่ายของผู้ปกครอง</t>
  </si>
  <si>
    <t>โรงเรียนในเขตพื้นที่</t>
  </si>
  <si>
    <t>นักเรียนได้บริโภคอาหารกลางวันและ     ดื่มนม  ลดภาระค่าใช้จ่ายของผู้ปกครอง</t>
  </si>
  <si>
    <t>โครงการอาหารกลางวัน (ศูนย์พัฒนาเด็กเล็ก)</t>
  </si>
  <si>
    <t>ศูนย์พัฒนาเด็กเล็ก</t>
  </si>
  <si>
    <t>โครงการอาหารเสริม (นม)</t>
  </si>
  <si>
    <t>โรงเรียนในเขตพื้นที่  จำนวน  4  แห่ง  และ         1  ศูนย์พัฒนาเด็กเล็ก</t>
  </si>
  <si>
    <t>อุดหนุนสนับสนุนอาหารกลางวันและอาหารเสริม (นม)</t>
  </si>
  <si>
    <t>เพื่อให้นักเรียนได้บริโภคอาหารกลางวันและดื่มนม  ลดภาระค่าใช้จ่ายของผู้ปกครอง</t>
  </si>
  <si>
    <t>จำนวน  1  แห่ง</t>
  </si>
  <si>
    <t>นักเรียนได้บริโภคอาหารกลางวันและ     ดื่มนม  ลดภาวะค่าใช้จ่ายของผู้ปกครอง</t>
  </si>
  <si>
    <t>โครงการพัฒนาห้องสมุดแหล่งเรียนรู้ชุมชน</t>
  </si>
  <si>
    <t>เพื่อให้ประชาชนในพื้นที่ได้มีห้องสมุดเป็นแหล่งเรียนรู้ของชุมชน</t>
  </si>
  <si>
    <t>มีประชาชนในพื้นที่ได้ใช้บริการห้องสมุดซึ่งเป็นแหล่งเรียนรู้ที่สำคัญของคนในชุมชน</t>
  </si>
  <si>
    <t>สำนักปลัด</t>
  </si>
  <si>
    <t>เพื่อให้เด็กในชุมชนมีพัฒนาการที่สมวัย มีสุขภาพกายและใจที่ดี</t>
  </si>
  <si>
    <t>จำนวน 2  ครั้ง/ปี</t>
  </si>
  <si>
    <t>เด็กในชุมชนมีพัฒนาการที่สมวัย มีสุขภาพกายและใจที่ดี</t>
  </si>
  <si>
    <t>โครงการก่อสร้างห้องสมุดประจำหมู่บ้าน</t>
  </si>
  <si>
    <t>เพื่อเพิ่มช่องทางในการรับรู้ข้อมูลข้อมูลข่าวสารให้แก่ประชาชน</t>
  </si>
  <si>
    <t>ก่อสร้างจำนวน 4 แห่ง</t>
  </si>
  <si>
    <t>ประชาชนในพื้นที่ได้รับทราบข้อมูลข่าวสารมากขึ้น</t>
  </si>
  <si>
    <t>โครงการติดตั้งเสียงตามสายและหอกระจายข่าว</t>
  </si>
  <si>
    <t>เพื่อเพิ่มช่องทางในการรู้ข้อมูลข่าวสารให้แก่ประชาชน</t>
  </si>
  <si>
    <t>ติดตั้งจำนวน  7  แห่ง</t>
  </si>
  <si>
    <t>ก่อสร้างและต่อเติมอาคาร อพป.</t>
  </si>
  <si>
    <t>จำนวน  2  แห่ง</t>
  </si>
  <si>
    <t>สมาชิก อพป.และประชาชนทั่วไปมีสถานที่ในการประกอบกิจกรรมต่างๆ</t>
  </si>
  <si>
    <t>3.2  สนับสนุนสถาบันครอบครัว หมู่บ้านให้เข้มแข็งพึ่งพาตนเองได้ รวมทั้งมีการจัดตั้งกลุ่มองค์กรในการดำเนินกิจกรรมของหมู่บ้าน</t>
  </si>
  <si>
    <t>โครงการส่งเสริมสนับสนุนศูนย์พัฒนาครอบครัวในชุมชนตำบลห้วยทราย</t>
  </si>
  <si>
    <t>เพื่อส่งเสริมสถาบันครอบครัวซึ่งเป็นรากฐานในการพัฒนาท้องถิ่นและประเทศชาติ</t>
  </si>
  <si>
    <t>งานด้านการพัฒนาสังคมดำเนินไปได้อย่างเป็นรูปธรรมและยั่งยืน  อันส่งผลให้ประชาชนและผู้มีส่วนร่วมมีคุณภาพชีวิตที่ดีขึ้น</t>
  </si>
  <si>
    <t>3.3 ส่งเสริมคุณภาพชีวิตความเป็นอยู่ของประชาชนได้มีคุณภาพชีวิตที่ดีอย่างมีส่วนร่วมจากภาครัฐ เอกชนและประชาชน</t>
  </si>
  <si>
    <t>โครงการส่งเสริมและสนับสนุนการจัดทำแผนชุมชน / หมู่บ้าน</t>
  </si>
  <si>
    <t>เพื่อส่งเสริมการมีส่วนร่วมในการพัฒนาท้องถิ่น</t>
  </si>
  <si>
    <t>ประชาชนมีส่วนร่วมในการพัฒนาท้องถิ่น</t>
  </si>
  <si>
    <t>โครงการพัฒนาศักยภาพกลุ่มองค์กรในการดำเนินกิจกรรมของหมู่บ้าน</t>
  </si>
  <si>
    <t>เพื่อส่งเสริมการรวมกลุ่มพัฒนาศักยภาพให้เข้มแข็ง</t>
  </si>
  <si>
    <t>ประชาชนมีส่วนร่วมในการจัดตั้งองค์กรที่เข้มแข็งได้รับการพัฒนาศักยภาพ</t>
  </si>
  <si>
    <t>โครงการส่งเสริมสนับสนุนการจัดเก็บข้อมูล  จปฐ.</t>
  </si>
  <si>
    <t>เพื่อยกระดับความเป็นอยู่ของประชาชนให้สามารถดำรงชีพได้อย่างพอแก่อัตภาพ  และพัฒนาไปถึงการดำรงชีพที่ดีและมั่นคง</t>
  </si>
  <si>
    <t>ประชาชนมีการดำรงชีพที่ดีขึ้น</t>
  </si>
  <si>
    <t>3.4 จัดระเบียบสังคมและรักษาความสงบเรียบร้อย การป้องกันและแก้ไขปัญหายาเสพติด</t>
  </si>
  <si>
    <t>เพื่อให้ประชาชนในพื้นที่รู้จักวิธีป้องกันและแก้ไขปัญหายาเสพติด</t>
  </si>
  <si>
    <t>ปัญหายาเสพติดในพื้นที่ลดน้อยลง  และมีภาวการณ์ป้องกันปัญหายาเสพติดที่จะกลับมา  อย่างมีระบบและเกิดผลเป็นรูปธรรม</t>
  </si>
  <si>
    <t>3.5 พัฒนาส่งเสริมการกีฬาและนันทนาการ</t>
  </si>
  <si>
    <t>โครงการจัดซื้อวัสดุอุปกรณ์กีฬาหมู่บ้าน</t>
  </si>
  <si>
    <t>จำนวน  13 หมู่บ้าน</t>
  </si>
  <si>
    <t>ประชาชนมีสุขภาพ พลานามัยแข็งแรง</t>
  </si>
  <si>
    <t>โครงการแข่งขันกีฬา</t>
  </si>
  <si>
    <t>เพื่อให้ประชาชนได้มีกิจกรรมส่งเสริมสุขภาพร่างกาย</t>
  </si>
  <si>
    <t>ประชาชนมีสุขภาพ พลานามัยที่แข็งแรง</t>
  </si>
  <si>
    <t>3.6 อนุรักษ์ฟื้นฟูศิลปวัฒนธรรมประเพณีท้องถิ่น</t>
  </si>
  <si>
    <t>โครงการส่งเสริมภูมิปัญญาท้องถิ่น</t>
  </si>
  <si>
    <t>เพื่อให้ประชาชนอนุรักษ์ภูมิปัญญาท้องถิ่น</t>
  </si>
  <si>
    <t>ประชาชนอนุรักษ์ภูมิปัญญาท้องถิ่น0.</t>
  </si>
  <si>
    <t>3.7 พัฒนาระบบสาธารณสุขให้ได้มาตรฐาน โดยมุ่งเน้นการควบคุมป้องกันโรคและส่งเสริมสุขภาพ</t>
  </si>
  <si>
    <t>โครงการรณรงค์ป้องกันและเผยแพร่โรคระบาดของโรคไข้เลือดออก</t>
  </si>
  <si>
    <t>เพื่อป้องกันและเผยแพร่การระบาดของโรคไข้เลือดออกให้กับประชาชนในพื้นที่</t>
  </si>
  <si>
    <t>ป้องกันและเผยแพร่การระบาดของโรคไข้เลือดออกให้กับประชาชนในพื้นที่</t>
  </si>
  <si>
    <t>โครงการป้องกันโรคพิษสุนัขบ้า</t>
  </si>
  <si>
    <t>เพื่อวัคซีนป้องกันโรคพิษสุนัขบ้า</t>
  </si>
  <si>
    <t>ป้องกันโรคพิษสุนัขบ้า</t>
  </si>
  <si>
    <t>โครงการคุมกำเนิดในสุนัขและแมว</t>
  </si>
  <si>
    <t>-เพื่อคุมกำเนิดในสุนัขและแมว</t>
  </si>
  <si>
    <t>คุมกำเนิดในสุนัขและแมว</t>
  </si>
  <si>
    <t>โครงการป้องกันและควบคุมโรคติดต่อและไม่ติดต่อ</t>
  </si>
  <si>
    <t>-เพื่อป้องกันโรคและ  ควบคุมโรค</t>
  </si>
  <si>
    <t>ดำเนินการป้องกันโรคและควบคุมโรค</t>
  </si>
  <si>
    <t>ส่วนสาธารณสุข</t>
  </si>
  <si>
    <t>ป้องกันและควบคุมโรคมาลาเรีย</t>
  </si>
  <si>
    <t>เพื่อเตรียมความพร้อมในการป้องกันการแพร่ระบาดโรคมาลาเรีย</t>
  </si>
  <si>
    <t>ประชาชนในพื้นที่</t>
  </si>
  <si>
    <t>ประชาชนในพื้นที่เสี่ยงไม่ป่วยเป็นโรคมาลาเรีย</t>
  </si>
  <si>
    <t>โครงการพัฒนางานสาธารณสุขมูลฐานในเขต  อบต.</t>
  </si>
  <si>
    <t>เพื่อเป็นค่าใช้จ่ายในการสนับสนุนการพัฒนาสาธารณสุขมูลฐาน</t>
  </si>
  <si>
    <t>ประชาชนในเขตพื้นที่</t>
  </si>
  <si>
    <t>ประชาชนมีคุณภาพชีวิตที่ดี</t>
  </si>
  <si>
    <t>เงินสมทบหลักประกันสุขภาพระดับท้องถิ่นหรือพื้นที่</t>
  </si>
  <si>
    <t>เพื่อให้ประชาชนในตำบลได้มีระบบหลักประกันสุขภาพของตัวเอง</t>
  </si>
  <si>
    <t>ประชาชนมีระบบหลักประกันสุขภาพและทำให้การดำรงชีวิตมีความเป็นอยู่ที่ดีขึ้น</t>
  </si>
  <si>
    <t>ประชาชนมรคุณภาพชีวิตที่ดีมีหลักประกันสุขภาพให้ตนเอง</t>
  </si>
  <si>
    <t>3.8 พัฒนาระบบป้องกันและบรรเทาสาธารณภัยได้มีประสิทธิภาพส่งเสริมการมีส่วนร่วมในการป้องกันสาธารณภัยภาคประชาชน</t>
  </si>
  <si>
    <t>โครงการอบรม อปพร.โรงเรียน</t>
  </si>
  <si>
    <t>เพื่อลดการสูญเสียต่อชีวิตและทรัพย์สินของประชาชนและพัฒนาศักยภาพ การป้องกันและบรรเทาสาธารณภัย</t>
  </si>
  <si>
    <t>จำนวน 1 ครั้ง / ปี</t>
  </si>
  <si>
    <t>ลดการสูญเสียต่อชีวิตและทรัพย์สินของประชาชน</t>
  </si>
  <si>
    <t>โครงการฝึกซ้อมแผนป้องกันและบรรเทาสาธารณภัย</t>
  </si>
  <si>
    <t>เพื่อลดการสูญเสียต่อชีวิตและทรัพย์สินของประชาชนเพิ่มประสิทธิภาพและบรรเทาสาธารณภัย</t>
  </si>
  <si>
    <t>จำนวน  1  ครั้ง / ปี</t>
  </si>
  <si>
    <t>ลดการสูญเสียต่อชีวิตและทรัพย์สินของประชาชนเพิ่มประสิทธิภาพในการป้องกันและบรรเทาสาธารณภัยและประชาชนมีส่วนร่วม</t>
  </si>
  <si>
    <t>3.9 ส่งเสริมให้มีการจัดสวัสดิการ  คุ้มครองเด็ก เยาวชนให้การสงเคราะห์ผู้สูงอายุ ผู้ด้อยโอกาสทางสังคมและผู้ประสบสาธารณภัย</t>
  </si>
  <si>
    <t>โครงการรณรงค์ส่งเสริมสุขภาพของผู้สูงอายุ</t>
  </si>
  <si>
    <t>เพื่อรณรงค์ส่งเสริมสุขภาพของผู้สูงอายุเช่น การจัดงานวันผู้สูงอายุ การแข่งขันกีฬาวันผู้สูงอายุ</t>
  </si>
  <si>
    <t>จำนวน 1  ครั้ง / ปี</t>
  </si>
  <si>
    <t>มีการส่งเสริมสุขภาพของผู้สูงอายุและจัดกิจกรรมเนื่องในวันผู้สูงอายุ</t>
  </si>
  <si>
    <t xml:space="preserve"> - สำนักปลัดฯ</t>
  </si>
  <si>
    <t xml:space="preserve"> - ศูนย์พัฒนาสังคม  หน่วย  28</t>
  </si>
  <si>
    <t>โครงการช่วยเหลือสังคมสงเคราะห์</t>
  </si>
  <si>
    <t>เพื่อสงเคราะห์ให้กับผู้ด้อยโอกาสเด็ก สตรี คนชรา คนพิการ หรือผู้ที่ได้รับความเดือดร้อนประสบปัญหาจากสาเหตุต่างๆ</t>
  </si>
  <si>
    <t>ผู้ด้อยโอกาส เด็ก สตรี คนชรา คนพิการ หรือผู้ที่ได้รับความเดือดร้อน ประสบภัยได้รับความช่วยเหลือ</t>
  </si>
  <si>
    <t>โครงการเบี้ยยังชีพเพื่อการสงเคราะห์แก่ผู้สูงอายุ</t>
  </si>
  <si>
    <t>- เพื่อเสริมสร้างความเป็นอยู่ที่ดีแก่สตรี  เด็กและเยาวชน  ผู้สูงอายุ  คนพิการ  และผู้ด้อยโอกาส</t>
  </si>
  <si>
    <t>กลุ่มเป้าหมายมีคุณภาพชีวิตที่ดีขึ้น</t>
  </si>
  <si>
    <t>โครงการเบี้ยยังชีพเพื่อการสงเคราะห์แก่คนพิการ</t>
  </si>
  <si>
    <t>โครงการเบี้ยยังชีพเพื่อการสงเคราะห์ผู้ป่วยเอดส์</t>
  </si>
  <si>
    <t>โครงการซ่อมแซมบ้านให้แก่ผู้ประสบภัยหรือยากจน</t>
  </si>
  <si>
    <t>เพื่อซ่อมแซมบ้านให้กับผู้ประภัยพิบัติหรือยากจน</t>
  </si>
  <si>
    <t>ประชาชนมีคุณภาพชีวิตที่ดีขึ้น</t>
  </si>
  <si>
    <t>อบต.</t>
  </si>
  <si>
    <t>ศูนย์พัฒนาสังคม  หน่วยที่  28</t>
  </si>
  <si>
    <t>สนับสนุนการดำเนินงานของเหล่ากาชาด</t>
  </si>
  <si>
    <t>เพื่อสนับสนุนการดำเนินงานของเหล่ากาชาด</t>
  </si>
  <si>
    <t>สนับสนุนงบประมาณให้แก่เหล่ากาชาด</t>
  </si>
  <si>
    <t>สำนักปลัด ฯ</t>
  </si>
  <si>
    <t>4. ยุทธศาสตร์ด้านการส่งเสริมการพัฒนาการอาชีพ สร้างรายได้และพัฒนาคุณภาพผลผลิต</t>
  </si>
  <si>
    <t>4.1 พัฒนาการถ่ายทอดเทคโนโลยีพัฒนาการผลิต ด้านการเกษตรหัตถกรรมการแปรรูปผลิตภัณฑ์ทางการเกษตร ตลอดจนการจัดการจำหน่าย</t>
  </si>
  <si>
    <t>สนับสนุนศูนย์ถ่ายทอดเทคโนโลยีการเกษตร</t>
  </si>
  <si>
    <t>-เพื่อถ่ายทอดเทคโนโลยีการ</t>
  </si>
  <si>
    <t>จำนวน  1 ศูนย์</t>
  </si>
  <si>
    <t>ประชาชนได้รับความรู้ด้านการเกษตรในการประกอบอาชีพ</t>
  </si>
  <si>
    <t>เกษตรให้ประชาชน</t>
  </si>
  <si>
    <t>-เพื่อลดการระบาดของโรคในพืช</t>
  </si>
  <si>
    <t>ลดการระบาดของโรคในพืช</t>
  </si>
  <si>
    <t>4.2 ส่งเสริมพัฒนาอาชีพของประชาชนได้มั่นคง อุ้มชู ตนเองได้ ตามแนวทางพระราชดำริเศรษฐกิจพอเพียง</t>
  </si>
  <si>
    <t>โครงการสนับสนุนเครื่องมือประกอบอาชีพ</t>
  </si>
  <si>
    <t>-เพื่อให้ประชาชนมีเครื่องมือที่พร้อมในการประกอบอาชีพ</t>
  </si>
  <si>
    <t>ประชาชนมีความพร้อมในการประกอบอาชีพ</t>
  </si>
  <si>
    <t>จัดตั้งกลุ่มกองทุนด้านเกษตรกรรม</t>
  </si>
  <si>
    <t>-เพื่อให้ประชาชนมีกองทุนในการประกอบอาชีพด้านเกษตรกรรม</t>
  </si>
  <si>
    <t>จำนวน  1  กลุ่ม</t>
  </si>
  <si>
    <t>ประชาชนมีเงินทุนในการประกอบอาชีพเกษตรกรรม</t>
  </si>
  <si>
    <t>โครงการฝึกอบรมอาชีพการทำสวนยาง</t>
  </si>
  <si>
    <t xml:space="preserve"> -</t>
  </si>
  <si>
    <t>เกษตรกรมีความรู้เรื่องการทำสวนยางและการกรีดยาง  มีรายได้มากขึ้น</t>
  </si>
  <si>
    <t>4.3 พัฒนาส่งเสริมและสนับสนุนการเกษตรแบบชีวภาพ โดยการใช้ปุ๋ยอนินทรีย์ชีวภาพ  สารป้องกันกำจัดแมลงชีวภาพ รวมทั้งการใช้จุลทรีย์ชีวภาพ</t>
  </si>
  <si>
    <t>เพื่อให้ประชาชนรู้จักการใช้ปุ๋ยธรรมชาติแทนปุ๋ยวิทยาศาสตร์และลดต้นทุน</t>
  </si>
  <si>
    <t>จำนวน  13 แห่ง</t>
  </si>
  <si>
    <t>ประชาชนสามารถผลิตปุ๋ยธรรมชาติใช้เองในครัวเรือนและลดต้นทุนการผลิต</t>
  </si>
  <si>
    <t>5. ยุทธศาสตร์ด้านการพัฒนาระบบบริหารงานให้มีประสิทธิภาพตามแนวทาง การบริหารกิจการบ้านเมืองที่ดี</t>
  </si>
  <si>
    <t>5.1 ส่งเสริมสนับสนุนให้ประชาชนมีส่วนร่วมในการบริหารงานการจัดทำแผนพัฒนาท้องถิ่น การจัดซื้อจัดจ้าง การตรวจสอบตลอดจนการบูรณาการ การบริการระหว่างภาครัฐและหน่วยงานที่เกี่ยวข้อง</t>
  </si>
  <si>
    <t>โครงการจัดทำแผนพัฒนา อบต.</t>
  </si>
  <si>
    <t>เพื่อส่งเสริมสนับสนุนให้ประชาชนมีส่วนร่วมในการปฏิบัติและบริหารงาน</t>
  </si>
  <si>
    <t>ประชาชนมีส่วนร่วมในการบริหารจัดการท้องถิ่นร่วมตรวจสอบการดำเนินงานและได้รับข้อมูลข่าวสาร</t>
  </si>
  <si>
    <t>โครงการติดตามและประเมินผลแผนพัฒนา อบต.</t>
  </si>
  <si>
    <t>เพื่อส่งเสริมสนับสนุนให้ประชาชนติดตามประเมินผลตรวจสอบการบริหารงานของอบต.</t>
  </si>
  <si>
    <t>ประชาชนสามารถติดตามประเมินผลตรวจสอบการบริหารงานของอบต.</t>
  </si>
  <si>
    <t xml:space="preserve">โครงการสำรวจและจัดเก็บข้อมูล </t>
  </si>
  <si>
    <t>นำข้อมูลมาวิเคราะห์จัดทำแผนพัฒนาท้องถิ่น</t>
  </si>
  <si>
    <t>มีข้อมูลพื้นฐานของประชาชนในการจัดทำแผนพัฒนาและแนวทางในการแก้ไขปัญหา</t>
  </si>
  <si>
    <t>5.2 พัฒนาศักยภาพ ความรู้ ของพนักงานส่วนตำบล พนักงานจ้าง ด้านกฎหมาย   ระเบียบแบบแผนและระบบสารสนเทศเพื่อตอบสนองการบริการ</t>
  </si>
  <si>
    <t>โครงการพัฒนาศักยภาพบุคลากร</t>
  </si>
  <si>
    <t>พัฒนาศักยภาพ บุคลากรของอบต.เพื่อตอบสนองการบริการประชาชนและพัฒนาความรู้ของพนง.อบต.</t>
  </si>
  <si>
    <t>จัดฝึกอบรมพนักงานส่วนตำบล พนักงานจ้าง สมาชิกสภาและผู้บริหาร อบต.</t>
  </si>
  <si>
    <t>บุคลการของอบต.ได้รับการพัฒนาความรู้ความสามารถ มีจริยธรรมในการปฏิบัติงานและบริการประชาชน</t>
  </si>
  <si>
    <t>1 ครั้ง / ปี</t>
  </si>
  <si>
    <t>จัดตั้งทุนการศึกษาของบุคลากรองค์การบริหารส่วนตำบลห้วยทราย</t>
  </si>
  <si>
    <t>เพื่อเสริมประสิทธภาพการปฏิบัติงานราชการและงานพัฒนาท้องถิ่น</t>
  </si>
  <si>
    <t>บุคลากร  อบต.</t>
  </si>
  <si>
    <t>บุคลากรท้องถิ่นมีศักยภาพและทักษะการปฏิบัติราชการที่มีประสิทธิภาพและเกิดประสิทธิผลต่อการพัฒนาองค์กรและท้องถิ่น</t>
  </si>
  <si>
    <t>5.3 พัฒนามาตรฐานการบริการประชาชน ตามแนวทางการบริหารจัดการที่ดี</t>
  </si>
  <si>
    <t>โครงการลดขั้นตอนการปฏิบัติงานและการอำนวยความสะดวกในการบริการประชาชน</t>
  </si>
  <si>
    <t>เพื่อลดขั้นตอนการปฏิบัติงานอำนวยความสะดวกในการบริการประชาชน</t>
  </si>
  <si>
    <t>จัดทำแผนการลดขั้นตอนการปฏิบัติงานจัดทำเอกสารเผยแพร่การบริการตามภารกิจ</t>
  </si>
  <si>
    <t>ประชาชนได้รับการบริการที่รวดเร็วมีประสิทธิภาพ</t>
  </si>
  <si>
    <t>5.4  พัฒนาปรับปรุงสถานที่ทำงาน สถานศึกษาและจัดหาเครื่องมือเครื่องใช้ในการปฏิบัติงานได้เพียงพอต่อการบริการประชาชนอย่างมีประสิทธิภาพ</t>
  </si>
  <si>
    <t>ค่าบำรุงรักษาหรือซ่อมแซมทรัพย์สิน</t>
  </si>
  <si>
    <t xml:space="preserve"> - สำนักปลัด ฯ</t>
  </si>
  <si>
    <t>จัดซื้อวัสดุสำนักงาน</t>
  </si>
  <si>
    <t xml:space="preserve"> - ส่วนโยธา</t>
  </si>
  <si>
    <t>จัดซื้อวัสดุงานบ้านงานครัว</t>
  </si>
  <si>
    <t xml:space="preserve"> - ส่วนการคลัง</t>
  </si>
  <si>
    <t>จัดซื้อวัสดุคอมพิวเตอร์</t>
  </si>
  <si>
    <r>
      <t xml:space="preserve">จัดซื้อวัสดุไฟฟ้า </t>
    </r>
    <r>
      <rPr>
        <sz val="15"/>
        <color theme="1"/>
        <rFont val="Times New Roman"/>
        <family val="1"/>
      </rPr>
      <t>–</t>
    </r>
    <r>
      <rPr>
        <sz val="15"/>
        <color theme="1"/>
        <rFont val="Angsana New"/>
        <family val="1"/>
      </rPr>
      <t xml:space="preserve"> วิทยุ</t>
    </r>
  </si>
  <si>
    <t>จัดซื้อวัสดุก่อสร้าง</t>
  </si>
  <si>
    <t>จัดซื้อวัสดุเชื้อเพลิงและหล่อลื่น</t>
  </si>
  <si>
    <t>จัดซื้อวัสดุโฆษณาและเผยแพร่</t>
  </si>
  <si>
    <t>จัดซื้อวัสดุยานพาหนะและขนส่ง</t>
  </si>
  <si>
    <t>ค่าสาธารณูปโภค</t>
  </si>
  <si>
    <t>จัดซื้อตู้เก็บเอกสาร</t>
  </si>
  <si>
    <t>จัดซื้อรถยนต์กู้ชีพ</t>
  </si>
  <si>
    <t>จัดซื้อคอมพิวเตอร์แบบพกพา</t>
  </si>
  <si>
    <t>จัดซื้อครุภัณฑ์เกี่ยวกับห้องประชุม</t>
  </si>
  <si>
    <t>จัดซื้อเลื่อยยนต์</t>
  </si>
  <si>
    <t xml:space="preserve">จัดซื้อเครื่องทำน้ำเย็น  </t>
  </si>
  <si>
    <t>จัดซื้อเครื่องโทรสาร</t>
  </si>
  <si>
    <t>จัดซื้อเครื่องโทรศัพท์</t>
  </si>
  <si>
    <t>เวทีเล็กจัดงานรัฐพิธี</t>
  </si>
  <si>
    <t>จัดซื้อเทปวัดระยะทาง</t>
  </si>
  <si>
    <t>5.5  พัฒนาระบบการจัดเก็บรายได้ครอบคลุม</t>
  </si>
  <si>
    <t>โครงการจัดทำป้ายประชาสัมพันธ์การเสียภาษี</t>
  </si>
  <si>
    <t>-เพื่อพัฒนาการจัดเก็บรายได้ให้ครอบคลุมทั่วถึงมีประสิทธิภาพตามกฎหมายกำหนด</t>
  </si>
  <si>
    <t>จำนวน  1 ป้าย</t>
  </si>
  <si>
    <t>รายได้เพิ่มขึ้น จัดเก็บภาษีได้ทั่วถึงมีประสิทธิภาพ</t>
  </si>
  <si>
    <t>ส่วนการคลัง</t>
  </si>
  <si>
    <t>โครงการติดตั้งโปรแกรมสำเร็จรูประบบแผนที่ภาษีและทะเบียนทรัพย์สิน</t>
  </si>
  <si>
    <t>-เพื่อเพิ่มประสิทธิภาพการจัดเก็บภาษีบริการประชาชนได้รวดเร็วมีประสิทธิภาพ</t>
  </si>
  <si>
    <t>จำนวน  1 โปรแกรม</t>
  </si>
  <si>
    <t>สามารถจัดเก็บภาษีได้ครอบคุลมทั่วถึง</t>
  </si>
  <si>
    <t>โครงการจัดทำของที่ระลึกแก่ผู้ชำระภาษีประจำปี</t>
  </si>
  <si>
    <t>-เพื่อรณรงค์กระตุ้นจิตสำนึกในการชำระภาษีของประชาชนและพัฒนาการจัดเก็บภาษี</t>
  </si>
  <si>
    <r>
      <t>จำนวน  1</t>
    </r>
    <r>
      <rPr>
        <sz val="15"/>
        <color theme="1"/>
        <rFont val="Times New Roman"/>
        <family val="1"/>
      </rPr>
      <t>,</t>
    </r>
    <r>
      <rPr>
        <sz val="15"/>
        <color theme="1"/>
        <rFont val="Angsana New"/>
        <family val="1"/>
      </rPr>
      <t>000 ชิ้น / ปี</t>
    </r>
  </si>
  <si>
    <t>5.6 พัฒนาเสริมสร้างความพึงพอใจและความมั่นใจให้แก่ประชาชนในการบริการของบุคลากรและผู้บริหาร</t>
  </si>
  <si>
    <t>โครงการสำรวจความพึงพอใจของประชาชน</t>
  </si>
  <si>
    <t>-เพื่อสำรวจความพึงพอใจของประชาชนในการบริการตามอำนาจหน้าที่ของอบต.</t>
  </si>
  <si>
    <t>ประเมินความพึงพอใจในการบริการประชาชน</t>
  </si>
  <si>
    <t>โครงการจัดทำวารสารเผยแพร่ข้อมูลวารสาร</t>
  </si>
  <si>
    <t>-เพื่อเผยแพร่ข้อมูลข่าวสารด้านแผนพัฒนางบประมาณ การจัดซื้อจัดจ้าง การติดตามประเมินผล ตรวจสอบ อบต.</t>
  </si>
  <si>
    <t>ประชาชนได้รับข้อมูลข่าวสารในการปฏิบัติงานของอบต.</t>
  </si>
  <si>
    <t>6. ยุทธศาสตร์การพัฒนาด้านเศรษฐกิจและการท่องเที่ยวเชิงอนุรักษ์</t>
  </si>
  <si>
    <t>6.1 พัฒนาและปรับปรุงแหล่งท่องเที่ยวและการบริการและพัฒนาแหล่งท่องเที่ยว โดยส่งเสริมการมีส่วนร่วมของประชาชนและบูรณาการร่วมกับหน่วยงานที่เกี่ยวข้อง</t>
  </si>
  <si>
    <t>แหล่งท่องเที่ยวได้รับการปรับปรุง  นักท่องเที่ยวเพิ่มขึ้น</t>
  </si>
  <si>
    <t>6.2 พัฒนาและส่งเสริมกิจกรรมด้านการท่องเที่ยว โดยมุ่งเน้นประเพณีและวัฒนธรรมอันดีของไทย</t>
  </si>
  <si>
    <t>โครงการจัดงานประเพณีลอยกระทง</t>
  </si>
  <si>
    <t>-เพื่อส่งเสริมการท่องเที่ยวและอนุรักษ์ขนบธรรมเนียมวัฒนธรรมอันดีงามของไทย</t>
  </si>
  <si>
    <t>6.3  พัฒนาด้านการประชาสัมพันธ์  แหล่งท่องเที่ยว ข้อมูลข่าวสารและบูรณาการประชาสัมพันธ์ ร่วมกับหน่วยงานที่เกี่ยวข้อง</t>
  </si>
  <si>
    <t>โครงการประชาสัมพันธ์ แหล่งท่องเที่ยว</t>
  </si>
  <si>
    <t>-เพื่อส่งเสริมการท่องเที่ยวและบูรณาการกับหน่วยงานที่เกี่ยวข้อง</t>
  </si>
  <si>
    <t>จำนวน  1  ครั้ง/ ปี</t>
  </si>
  <si>
    <t xml:space="preserve"> - เพื่อให้ประชาชนในเขตตำบล</t>
  </si>
  <si>
    <t>(ผลผลิตของโครงการ)</t>
  </si>
  <si>
    <t>ได้ใช้ในการคมนาคมได้อย่าง</t>
  </si>
  <si>
    <t>สะดวก</t>
  </si>
  <si>
    <t>พื้นที่ตำบลห้วยทรายมีการปรับปรุง          ภูมิทัศน์ให้ร่มรื่นและสวยงาม</t>
  </si>
  <si>
    <t>จำนวน  1  แห่ง(โรงเรียนมัสส่าฮ่าตุ๊ดดีน)</t>
  </si>
  <si>
    <t>เพื่อให้อาคาร อพป. มีความพร้อมในการประกอบกิจกรรมต่างๆ</t>
  </si>
  <si>
    <t>โครงการอันเกี่ยวกับการป้องกันและแก้ไขปัญหา   ยาเสพติด</t>
  </si>
  <si>
    <t>เพื่อให้ประชาชนมี วัสดุอุปกรณ์กีฬาประกอบการออก กำลังกาย</t>
  </si>
  <si>
    <t>(ซอยประปา)</t>
  </si>
  <si>
    <t>วังมะเดื่อ</t>
  </si>
  <si>
    <t>โครงการขุดลอกสระน้ำเขื่อน       วังมะเดื่อ</t>
  </si>
  <si>
    <t>หมู่ที่  3</t>
  </si>
  <si>
    <t>เพื่อเป็นการขยายโอกาสให้เด็กเล็กที่ห่างไกลได้มีพัฒนาการที่เหมาะสมกับวัย</t>
  </si>
  <si>
    <t>เด็กเล็กในเขตพื้นที่ได้รับการอบรมเลี้ยงดูและมีพัฒนาการที่เหมาะสมกับวัย</t>
  </si>
  <si>
    <t>เพื่อให้ประชาชนมีความสะดวก</t>
  </si>
  <si>
    <t>เพื่อให้ประชาชนมีไฟฟ้าใช้</t>
  </si>
  <si>
    <t>อย่างทั่วถึง</t>
  </si>
  <si>
    <t>เพื่อให้ประชาชนในตำบล</t>
  </si>
  <si>
    <t>มีไฟฟ้าใช้อย่างทั่วถึง</t>
  </si>
  <si>
    <t>เพื่อให้ประชาชนมีน้ำใช้</t>
  </si>
  <si>
    <t>ที่เพียงพอ</t>
  </si>
  <si>
    <t>โครงการซ่อมแซมหรือปรับปรุง</t>
  </si>
  <si>
    <t>ประชาชนมีน้ำใช้ที่มี</t>
  </si>
  <si>
    <t>คุณภาพ</t>
  </si>
  <si>
    <t>เพื่อสร้างแหล่งน้ำขนาดใหญ่ให้</t>
  </si>
  <si>
    <t>มีน้ำใช้ตลอดปี</t>
  </si>
  <si>
    <t>เพื่อประชาชนได้มีแหล่งน้ำ</t>
  </si>
  <si>
    <t>อุปโภค -บริโภค</t>
  </si>
  <si>
    <t>อุปโภค –บริโภค</t>
  </si>
  <si>
    <t xml:space="preserve">ประชาชนมีแหล่งน้ำอุปโภค </t>
  </si>
  <si>
    <t xml:space="preserve"> - บริโภคเพียงพอ</t>
  </si>
  <si>
    <t>ประชาชนมีแหล่งน้ำเพียงพอ</t>
  </si>
  <si>
    <t>กับการอุปโภค - บริโภค</t>
  </si>
  <si>
    <t>กับการทำการเกษตร</t>
  </si>
  <si>
    <t xml:space="preserve"> - เพื่อให้มีแหล่งน้ำสำหรับการ</t>
  </si>
  <si>
    <t>เกษตร - อุปโภคบริโภค</t>
  </si>
  <si>
    <t>หมู่ที่ 3,5,6,10,12</t>
  </si>
  <si>
    <t>กับการเกษตรและ</t>
  </si>
  <si>
    <t>อุปโภค - บริโภค</t>
  </si>
  <si>
    <t>สัญจร ได้อย่างสะดวกและ</t>
  </si>
  <si>
    <t>ประชาชนได้ใช้เส้นทาง</t>
  </si>
  <si>
    <t>รวดเร็ว</t>
  </si>
  <si>
    <t>เพื่อจัดระเบียบสังคมและ</t>
  </si>
  <si>
    <t>ลดอุบัติเหตุในพื้นที่</t>
  </si>
  <si>
    <t>โครงการขยายอ่างเก็บ</t>
  </si>
  <si>
    <t>น้ำห้วยตาชุบ</t>
  </si>
  <si>
    <t>หมู่ที่ 1, 9</t>
  </si>
  <si>
    <t>เพื่อให้ชุมชนปลอดขยะ</t>
  </si>
  <si>
    <t>หมู่ที่  5</t>
  </si>
  <si>
    <t>ชุมชนสะอาดและปลอดขยะ</t>
  </si>
  <si>
    <t>โครงการก่อสร้างอาคาร</t>
  </si>
  <si>
    <t>อเนกประสงค์</t>
  </si>
  <si>
    <t>เพื่อใช้ในการประกอบ</t>
  </si>
  <si>
    <t>กิจกรรมของหมู่บ้าน</t>
  </si>
  <si>
    <t>ของหมู่บ้าน</t>
  </si>
  <si>
    <t>โครงการส่งเสริมและสนับสนุนพัฒนาการของเด็ก อายุ 2 – 5 ปี</t>
  </si>
  <si>
    <t>โครงการจัดหาที่</t>
  </si>
  <si>
    <t>สาธารณประโยชน์</t>
  </si>
  <si>
    <t>เพื่อให้ประชาชนมีพื้นที่</t>
  </si>
  <si>
    <t>สำหรับทำกิจกรรม</t>
  </si>
  <si>
    <t>หมู่บ้านและเป็นลาน</t>
  </si>
  <si>
    <t>กีฬา</t>
  </si>
  <si>
    <t>ประชาชนมีอาคารสำหรับดำเนินกิจกรรม</t>
  </si>
  <si>
    <t>ประชาชนมีพื้นที่สาธารณประโยชน์สำหรับ</t>
  </si>
  <si>
    <t>ทำกิจกรรมของหมู่บ้านและเป็นลานกีฬา</t>
  </si>
  <si>
    <t>เพื่อให้เกษตรกร           มีความรู้เรื่องการทำยางการกรีดยางพารา  เพาะชำ  ติดตากล้ายางพารา  และลดปัญหาแรงงานต่างด้าว</t>
  </si>
  <si>
    <t xml:space="preserve"> หมู่ที่  5  บ้านหุบผึ้ง  หมู่ที่  7  บ้านโป่งเกตุ</t>
  </si>
  <si>
    <t>โครงการก่อสร้างถังกรองระบบ</t>
  </si>
  <si>
    <t>น้ำประปา</t>
  </si>
  <si>
    <t>ที่สะอาด</t>
  </si>
  <si>
    <t>ประชาชนได้ใช้น้ำที่สะอาด</t>
  </si>
  <si>
    <t>และถูกสุขลักษณะ</t>
  </si>
  <si>
    <t>โครงการปลูกต้นไม้  - ปลูกป่า</t>
  </si>
  <si>
    <t xml:space="preserve">สายโป่งเกตุซอย 5  ประชาพัฒนา </t>
  </si>
  <si>
    <t>สายในโปร่งเกตุ  ซอย 1</t>
  </si>
  <si>
    <t>โบส์ถคริตส์หน้าคลอง</t>
  </si>
  <si>
    <t>สายโปร่งเกตุ - พุ่มหมาก</t>
  </si>
  <si>
    <t>เขาไม้รวก - โปร่งเกตุซอย  2</t>
  </si>
  <si>
    <t>โครงการสร้างถังกรองระบบ</t>
  </si>
  <si>
    <t>ประปาหมู่บ้าน</t>
  </si>
  <si>
    <t>เพื่อให้ประชาชนมีน้ำสะอาดใช้</t>
  </si>
  <si>
    <t>อย่างเพียงพอ</t>
  </si>
  <si>
    <t>ประชาชนมีน้ำสะอาดใช้</t>
  </si>
  <si>
    <t>เพียงพอ</t>
  </si>
  <si>
    <t>ซอย 2  บ้านลานไทร</t>
  </si>
  <si>
    <t>ซอย 3  บ้านลานไทรตอน  2</t>
  </si>
  <si>
    <t>สายหุบตะแบก</t>
  </si>
  <si>
    <t>ยาว  1,700  เมตร</t>
  </si>
  <si>
    <t>ยาว  2,500  เมตร</t>
  </si>
  <si>
    <t>ยาว  3,200  เมตร</t>
  </si>
  <si>
    <t>ซอยร่วมใจ</t>
  </si>
  <si>
    <t>ซอยต้นไทร</t>
  </si>
  <si>
    <t>โครงการก่อสร้างบล็อกท่อลอด</t>
  </si>
  <si>
    <t>ยาว  300  เมตร</t>
  </si>
  <si>
    <t>สายบ้านบินเดี่ยว</t>
  </si>
  <si>
    <t>สายซอยกำนัน - สถานีรถไฟ</t>
  </si>
  <si>
    <t>ท่อประปาส่งน้ำ</t>
  </si>
  <si>
    <t>พัฒนาอนุรักษ์ชายหาด              หัวหิน – บางสะพาน           100 ไมล์ทะเล</t>
  </si>
  <si>
    <t>สายหนองไผ่ - หัวโก</t>
  </si>
  <si>
    <t>สายหนองไผ่  (ซอย 2)</t>
  </si>
  <si>
    <t>โครงการสร้างจิตสำนึกและ</t>
  </si>
  <si>
    <t>อบรมให้ความรู้ในการบริหาร</t>
  </si>
  <si>
    <t>ขยะ</t>
  </si>
  <si>
    <t>โครงการป้องกันและกำจัดศัตรูพืช</t>
  </si>
  <si>
    <t>โครงการฝึกอบรมและสนับสนุนการใช้ปุ๋ย</t>
  </si>
  <si>
    <t>อินทรีย์แทนปุ๋ยวิทยาศาสตร์</t>
  </si>
  <si>
    <t>จัดซื้อรถบรรทุกน้ำเอนกประสงค์</t>
  </si>
  <si>
    <t xml:space="preserve"> - ส่วนสาธารณสุข</t>
  </si>
  <si>
    <t>และสิ่งแวดล้อม</t>
  </si>
  <si>
    <t>ยาว   1,500  เมตร</t>
  </si>
  <si>
    <t>สายพิทักษ์ธรณี - เขาน้อย 2</t>
  </si>
  <si>
    <t>พร้อมท่อระบายน้ำซอยป้ามุก</t>
  </si>
  <si>
    <t>ยาว   200  เมตร</t>
  </si>
  <si>
    <t>โครงการก่อสร้างเนินสะดุด</t>
  </si>
  <si>
    <t>สายพิทักษ์ธรณี - ซอยสามนวย</t>
  </si>
  <si>
    <t>สายพิทักษ์ธรณี - เขาน้อย 1</t>
  </si>
  <si>
    <t>หน้าตลาดนัด - วัดต้นเกตุ</t>
  </si>
  <si>
    <t>จำนวน  4  ช่วง</t>
  </si>
  <si>
    <t>โครงการท่อลอดฝายกั้นน้ำ</t>
  </si>
  <si>
    <t>ซอยสามนวย</t>
  </si>
  <si>
    <t xml:space="preserve"> - เพื่อป้องกันอุบัติภัยทางถนน</t>
  </si>
  <si>
    <t>คมนาคมที่ปลอดภัย</t>
  </si>
  <si>
    <t xml:space="preserve"> -  เพื่อใช้ระบายน้ำในพื้นที่</t>
  </si>
  <si>
    <t xml:space="preserve"> - เพื่อใช้ระบายน้ำในพื้นที่</t>
  </si>
  <si>
    <t>ภายในตลาดต้นเกตุและ</t>
  </si>
  <si>
    <t>ในหมู่บ้าน</t>
  </si>
  <si>
    <t>โครงการแห่เทียนพรรษา</t>
  </si>
  <si>
    <t xml:space="preserve"> - เพื่อเป็นการอนุรักษ์ขนบธรรมเนียมวัฒนธรรมอันดีงามของไทย</t>
  </si>
  <si>
    <t>อนุรักษ์ขนบธรรมเนียมประเพณีอันดีงาน</t>
  </si>
  <si>
    <t>อุดหนุนโครงการส่งเสริม</t>
  </si>
  <si>
    <t>พัฒนาศักยภาพการ</t>
  </si>
  <si>
    <t>ท่องเที่ยวอำเภอเมือง</t>
  </si>
  <si>
    <t>ประจวบคีรีขันธ์</t>
  </si>
  <si>
    <t>ศักยภาพการท่องเที่ยว</t>
  </si>
  <si>
    <t xml:space="preserve"> - เพื่อประชาสัมพันธ์</t>
  </si>
  <si>
    <t>ส่งเสริมและพัฒนา</t>
  </si>
  <si>
    <t>ประชาสัมพันธ์  ส่งเสริมและพัฒนา</t>
  </si>
  <si>
    <t>แหล่งท่องเที่ยว</t>
  </si>
  <si>
    <t>แหล่งท่องเที่ยวได้รับการปรับปรุงนักท่องเที่ยวเพิ่มขึ้น</t>
  </si>
  <si>
    <t>สามแยกตาจง - เกตุคู่</t>
  </si>
  <si>
    <t>โครงการขุดบ่อบาดาล , บ่อน้ำตื้น</t>
  </si>
  <si>
    <t>โครงการซ่อมแซมถนนลาดยาง</t>
  </si>
  <si>
    <t>สายหนองขาม – สองกะลอน</t>
  </si>
  <si>
    <t>โครงการจัดซื้อเครื่อง</t>
  </si>
  <si>
    <t>ออกกำลังกาย</t>
  </si>
  <si>
    <t>เพื่อส่งเสริมประชาชน</t>
  </si>
  <si>
    <t>ในพื้นที่ให้มีสุขภาพ</t>
  </si>
  <si>
    <t>ร่างกายแข็งแรงสมบูรณ์</t>
  </si>
  <si>
    <t>ประชาชนในพื้นที่มีสุขภาพร่างกายแข็งแรง</t>
  </si>
  <si>
    <t>สมบูรณ์</t>
  </si>
  <si>
    <t>ยาว   1,200  เมตร</t>
  </si>
  <si>
    <t>กว้าง   4   เมตร</t>
  </si>
  <si>
    <t>หมู่ที่  3  บ้านวังมะเดื่อ</t>
  </si>
  <si>
    <t>พร้อมท่อระบายน้ำ  5  จุด  สาย</t>
  </si>
  <si>
    <t>โครงการก่อสร้างถนนลูกรังและ</t>
  </si>
  <si>
    <t xml:space="preserve">เพิ่มท่อระบายน้ำ  2  จุด  </t>
  </si>
  <si>
    <t>ซอยปูทิ้ง</t>
  </si>
  <si>
    <t>ซอยฉัตรชัย</t>
  </si>
  <si>
    <t>ซอยป้าเภา</t>
  </si>
  <si>
    <t>เพื่อให้มีเครื่องมือเครื่อง</t>
  </si>
  <si>
    <t>ใช้ที่ทันสมัยและเพียงพอ</t>
  </si>
  <si>
    <t>ในการปฏิบัติงานและ</t>
  </si>
  <si>
    <t>บริการประชาชนอย่าง</t>
  </si>
  <si>
    <t>มีประสิทธิภาพ</t>
  </si>
  <si>
    <t xml:space="preserve">       จำนวน 200 ฉบับ /       3 ครั้ง / ปี</t>
  </si>
  <si>
    <t>โครงการพัฒนาศักยภาพ</t>
  </si>
  <si>
    <t>ท่องเที่ยวในเขตพื้นที่</t>
  </si>
  <si>
    <t xml:space="preserve"> - เพื่อส่งเสริมการ</t>
  </si>
  <si>
    <t>สถานที่ท่องเที่ยว</t>
  </si>
  <si>
    <t>จัดทำป้ายแนะนำ</t>
  </si>
  <si>
    <t xml:space="preserve">ในเขตพื้นที่  </t>
  </si>
  <si>
    <t>จำนวน 10 ป้าย</t>
  </si>
  <si>
    <t xml:space="preserve">แหล่งท่องเที่ยวได้รับการปรับปรุง </t>
  </si>
  <si>
    <t xml:space="preserve"> นักท่องเที่ยวเพิ่มขึ้น</t>
  </si>
  <si>
    <t xml:space="preserve">ยาว  1,400   เมตร  </t>
  </si>
  <si>
    <t>โครงการก่อสร้างถนน คสล. ซอยเสลาคู่  หน้ากำกับ ตชด.ที่ 14</t>
  </si>
  <si>
    <t>ยาว 1,000  เมตร</t>
  </si>
  <si>
    <t>โครงการปรับปรุงซ่อมแซมถนนสายหนองขาม</t>
  </si>
  <si>
    <r>
      <t xml:space="preserve">โครงการก่อสร้างถนนคอนกรีตเสริมเหล็กสายตลาดนัด </t>
    </r>
    <r>
      <rPr>
        <sz val="15"/>
        <color theme="1"/>
        <rFont val="Times New Roman"/>
        <family val="1"/>
      </rPr>
      <t xml:space="preserve">–      </t>
    </r>
    <r>
      <rPr>
        <sz val="15"/>
        <color theme="1"/>
        <rFont val="Angsana New"/>
        <family val="1"/>
      </rPr>
      <t xml:space="preserve"> เขาไม้รวก</t>
    </r>
    <r>
      <rPr>
        <sz val="15"/>
        <color theme="1"/>
        <rFont val="Times New Roman"/>
        <family val="1"/>
      </rPr>
      <t xml:space="preserve">  </t>
    </r>
  </si>
  <si>
    <t xml:space="preserve">โครงการก่อสร้างถนน คสล. </t>
  </si>
  <si>
    <t>โครงการปรับปรุงถนนลูกรังสายสำนักสงฆ์</t>
  </si>
  <si>
    <t xml:space="preserve">       กว้าง  5  เมตร      ยาว  800  เมตร</t>
  </si>
  <si>
    <t xml:space="preserve">กว้าง  5  เมตร             </t>
  </si>
  <si>
    <t>.</t>
  </si>
  <si>
    <r>
      <t xml:space="preserve">Ø  0.60 </t>
    </r>
    <r>
      <rPr>
        <sz val="15"/>
        <color theme="1"/>
        <rFont val="Times New Roman"/>
        <family val="1"/>
      </rPr>
      <t>–</t>
    </r>
    <r>
      <rPr>
        <sz val="15"/>
        <color theme="1"/>
        <rFont val="Angsana New"/>
        <family val="1"/>
      </rPr>
      <t xml:space="preserve"> 1.000 เมตร  ยาว  1,000  เมตร</t>
    </r>
  </si>
  <si>
    <t>ติดตั้งโคมไฟกระพริบ</t>
  </si>
  <si>
    <t>และปลอดภัยในการสัญจรไป - มา</t>
  </si>
  <si>
    <t xml:space="preserve">ประชาชนมีความสะดวกและปลอดภัยในการสัญจรไป - มา </t>
  </si>
  <si>
    <r>
      <t xml:space="preserve">Ø  0.60 </t>
    </r>
    <r>
      <rPr>
        <sz val="15"/>
        <rFont val="Times New Roman"/>
        <family val="1"/>
      </rPr>
      <t>–</t>
    </r>
    <r>
      <rPr>
        <sz val="15"/>
        <rFont val="Angsana New"/>
        <family val="1"/>
      </rPr>
      <t xml:space="preserve"> 1.000 เมตร  ยาว  450 เมตร</t>
    </r>
  </si>
  <si>
    <t>อบต.หลังเก่า</t>
  </si>
  <si>
    <t>ติดตั้งป้ายหมู่บ้าน  และป้าย</t>
  </si>
  <si>
    <t>บอกเส้นทางจราจร</t>
  </si>
  <si>
    <t>เพื่อให้ประชาชนได้ใช้เส้นทาง</t>
  </si>
  <si>
    <t>สัญจร ได้อย่างสะดวกและรวดเร็ว</t>
  </si>
  <si>
    <t>จัดประชุมประมาณ            1 ครั้ง / ปี</t>
  </si>
  <si>
    <t>จัดประชาคมท้องถิ่น ประชุมคณะกรรมการ    ที่เกี่ยวข้องกับการจัดทำแผนพัฒนาสามปี</t>
  </si>
  <si>
    <t>ปฏิบัติงานและบริการประชาชนอย่าง</t>
  </si>
  <si>
    <t>มีประสิทธิภาพ รวดเร็วตอบสนอง</t>
  </si>
  <si>
    <t>ความต้องการของประชาชน</t>
  </si>
  <si>
    <t>จัดซื้อสูบน้ำขับเคลื่อน</t>
  </si>
  <si>
    <t>ด้วยเครื่องยนต์</t>
  </si>
  <si>
    <t>โครงการก่อสร้างถนนคสล.</t>
  </si>
  <si>
    <t xml:space="preserve">โครงการก่อสร้างถนนคสล.สายในโปร่งเกตุ  ซอย 1  </t>
  </si>
  <si>
    <t xml:space="preserve"> โครงการก่อสร้างถนน คสล. </t>
  </si>
  <si>
    <t>ยาว  1,200  เมตร</t>
  </si>
  <si>
    <t>ยาว 1,300  เมตร</t>
  </si>
  <si>
    <t>ยาว  1,800  เมตร</t>
  </si>
  <si>
    <r>
      <t xml:space="preserve"> สายซอยวัง - หนองนา</t>
    </r>
    <r>
      <rPr>
        <sz val="15"/>
        <color theme="1"/>
        <rFont val="Times New Roman"/>
        <family val="1"/>
      </rPr>
      <t xml:space="preserve">  </t>
    </r>
  </si>
  <si>
    <r>
      <t xml:space="preserve">แยกห้วยขี้มด </t>
    </r>
    <r>
      <rPr>
        <sz val="15"/>
        <color theme="1"/>
        <rFont val="Times New Roman"/>
        <family val="1"/>
      </rPr>
      <t>–</t>
    </r>
    <r>
      <rPr>
        <sz val="15"/>
        <color theme="1"/>
        <rFont val="Angsana New"/>
        <family val="1"/>
      </rPr>
      <t xml:space="preserve"> สถานีรถไฟ      วังด้วน</t>
    </r>
  </si>
  <si>
    <t xml:space="preserve">       กว้าง  6  เมตร       ยาว   800  เมตร</t>
  </si>
  <si>
    <t>โครงการก่อสร้างระบบรางรับ</t>
  </si>
  <si>
    <t>น้ำแบบคลองชลประทานบ้าน</t>
  </si>
  <si>
    <t>หัวโกเชื่อมต่อท่อเดิม</t>
  </si>
  <si>
    <t xml:space="preserve"> - เพื่อให้ประชาชนในเขตพื้นที่มี</t>
  </si>
  <si>
    <t>น้ำสะอาดไว้อุปโภค - บริโภค ,</t>
  </si>
  <si>
    <t>ใช้ในการทำการเกษตร</t>
  </si>
  <si>
    <t>กว้าง  1.5  เมตร</t>
  </si>
  <si>
    <t>ยาว  10  เมตร</t>
  </si>
  <si>
    <t>ประชาชนมีน้ำที่สะอาดใช้ใน</t>
  </si>
  <si>
    <t>การอุปโภค - บริโภค และ</t>
  </si>
  <si>
    <t>โครงการปรับปรุงซ่อมแซมถนน</t>
  </si>
  <si>
    <t>ลาดยางผิวจราจรแอลฟัลท์ติกส์</t>
  </si>
  <si>
    <t>สายตลาด - สายหน้าวัด</t>
  </si>
  <si>
    <t>ยาว  170  เมตร</t>
  </si>
  <si>
    <t>โครงการขุดลอกสระน้ำ</t>
  </si>
  <si>
    <t>โครงการก่อสร้างลานกีฬา</t>
  </si>
  <si>
    <t>ประจำหมู่บ้าน</t>
  </si>
  <si>
    <t>เพื่อให้ประชาชนใน</t>
  </si>
  <si>
    <t>พื้นที่มีที่ออกกำลังกาย</t>
  </si>
  <si>
    <t>และร่างกายแข็งแรง</t>
  </si>
  <si>
    <t>จัดซื้อรถยนต์ส่วนกลาง</t>
  </si>
  <si>
    <t>จัดซื้อชุดคอมพิวเตอร์ตั้งโต๊ะ</t>
  </si>
  <si>
    <t>พร้อมอุปกรณ์และโต๊ะเก้าอี้</t>
  </si>
  <si>
    <t>จัดซื้อโต๊ะเก้าอี้สำนักงาน</t>
  </si>
  <si>
    <t>จัดซื้อชุดโต๊ะรับแขก</t>
  </si>
  <si>
    <t>จัดซื้อโต๊ะเก้าอี้สำหรับห้องประชุม</t>
  </si>
  <si>
    <t>ติดตั้งระบบเครือข่ายอินเตอร์เน็ท</t>
  </si>
  <si>
    <t>ภายในสำนักงาน</t>
  </si>
  <si>
    <t>ติดตั้งระบบโทรศัพท์ภายใน</t>
  </si>
  <si>
    <t>สำนักงาน</t>
  </si>
  <si>
    <t>จัดซื้อชุดเครื่องเสียงห้องประชุม</t>
  </si>
  <si>
    <t>และอุปกรณ์พร้อมติดตั้ง</t>
  </si>
  <si>
    <t>จ้างจัดทำและติดตั้งม่านสำนักงาน</t>
  </si>
  <si>
    <t>จัดซื้อโทรทัศน์ภายในสำนักงาน</t>
  </si>
  <si>
    <t>จัดซื้อเก้าอี้แถวสำหรับบริการประชาชน</t>
  </si>
  <si>
    <t>โครงการปรับปรุง - ก่อสร้าง</t>
  </si>
  <si>
    <t>ถนนและรั้วบริเวณที่ทำการ</t>
  </si>
  <si>
    <t>อบต.ห้วยทราย</t>
  </si>
  <si>
    <t>โครงการก่อสร้างเสาธงบริเวณ</t>
  </si>
  <si>
    <t>ที่ทำการอบต.ห้วยทราย</t>
  </si>
  <si>
    <t>โครงการก่อสร้างอาคารเก็บวัสดุ</t>
  </si>
  <si>
    <t>อุปกรณ์และครุภัณฑ์สำนักงาน</t>
  </si>
  <si>
    <t>ฯลฯ</t>
  </si>
  <si>
    <t>โครงการปรับปรุงห้องประชุม</t>
  </si>
  <si>
    <t>สำนักงานฯ</t>
  </si>
  <si>
    <t>โครงการปรับภูมิทัศน์บริเวณ</t>
  </si>
  <si>
    <t>หมู่ที่  7  บ้านโปร่งเกตุ</t>
  </si>
  <si>
    <t xml:space="preserve">        จำนวน  1  แห่ง        จำนวน  1  แห่ง</t>
  </si>
  <si>
    <t xml:space="preserve"> - จัดตั้งศูนย์พัฒนาเด็กเล็ก   -  ปรับปรุง , ต่อเติมศูนย์พัฒนาเด็กเล็ก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</si>
</sst>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Angsana New"/>
      <family val="1"/>
    </font>
    <font>
      <b/>
      <sz val="18"/>
      <color theme="1"/>
      <name val="Times New Roman"/>
      <family val="1"/>
    </font>
    <font>
      <sz val="8"/>
      <color theme="1"/>
      <name val="Angsana New"/>
      <family val="1"/>
    </font>
    <font>
      <b/>
      <sz val="16"/>
      <color theme="1"/>
      <name val="Angsana New"/>
      <family val="1"/>
    </font>
    <font>
      <sz val="10"/>
      <color theme="1"/>
      <name val="Times New Roman"/>
      <family val="1"/>
    </font>
    <font>
      <b/>
      <sz val="15"/>
      <color theme="1"/>
      <name val="Times New Roman"/>
      <family val="1"/>
    </font>
    <font>
      <b/>
      <sz val="15"/>
      <color theme="1"/>
      <name val="Angsana New"/>
      <family val="1"/>
    </font>
    <font>
      <b/>
      <sz val="14"/>
      <color theme="1"/>
      <name val="Angsana New"/>
      <family val="1"/>
    </font>
    <font>
      <sz val="15"/>
      <color theme="1"/>
      <name val="Angsana New"/>
      <family val="1"/>
    </font>
    <font>
      <sz val="15"/>
      <color theme="1"/>
      <name val="Times New Roman"/>
      <family val="1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sz val="15"/>
      <color rgb="FFFF0000"/>
      <name val="Angsana New"/>
      <family val="1"/>
    </font>
    <font>
      <sz val="15"/>
      <color theme="1"/>
      <name val="Angsana News"/>
      <family val="1"/>
    </font>
    <font>
      <sz val="15"/>
      <color theme="1"/>
      <name val="Tahoma"/>
      <family val="2"/>
      <charset val="222"/>
      <scheme val="minor"/>
    </font>
    <font>
      <sz val="15"/>
      <name val="Angsana New"/>
      <family val="1"/>
    </font>
    <font>
      <sz val="15"/>
      <name val="Times New Roman"/>
      <family val="1"/>
    </font>
    <font>
      <sz val="12"/>
      <color theme="1"/>
      <name val="Angsana New"/>
      <family val="1"/>
    </font>
    <font>
      <sz val="15"/>
      <color theme="1"/>
      <name val="TH SarabunPSK"/>
      <family val="2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1">
    <xf numFmtId="0" fontId="0" fillId="0" borderId="0" xfId="0"/>
    <xf numFmtId="0" fontId="0" fillId="0" borderId="0" xfId="0"/>
    <xf numFmtId="0" fontId="2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0" fillId="0" borderId="7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0" xfId="0" applyFont="1"/>
    <xf numFmtId="0" fontId="12" fillId="0" borderId="8" xfId="0" applyFont="1" applyBorder="1" applyAlignment="1">
      <alignment vertical="top" wrapText="1"/>
    </xf>
    <xf numFmtId="3" fontId="12" fillId="0" borderId="7" xfId="0" applyNumberFormat="1" applyFont="1" applyBorder="1" applyAlignment="1">
      <alignment horizontal="right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3" fontId="12" fillId="0" borderId="8" xfId="0" applyNumberFormat="1" applyFont="1" applyBorder="1" applyAlignment="1">
      <alignment horizontal="right" vertical="top" wrapText="1"/>
    </xf>
    <xf numFmtId="0" fontId="13" fillId="0" borderId="8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13" fillId="0" borderId="7" xfId="0" applyFont="1" applyBorder="1" applyAlignment="1">
      <alignment vertical="top" wrapText="1"/>
    </xf>
    <xf numFmtId="0" fontId="8" fillId="0" borderId="0" xfId="0" applyFont="1" applyAlignment="1">
      <alignment wrapText="1"/>
    </xf>
    <xf numFmtId="3" fontId="12" fillId="0" borderId="6" xfId="0" applyNumberFormat="1" applyFont="1" applyBorder="1" applyAlignment="1">
      <alignment horizontal="right" vertical="top" wrapText="1"/>
    </xf>
    <xf numFmtId="0" fontId="15" fillId="0" borderId="0" xfId="0" applyFont="1"/>
    <xf numFmtId="0" fontId="10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187" fontId="12" fillId="0" borderId="7" xfId="1" applyNumberFormat="1" applyFont="1" applyBorder="1" applyAlignment="1">
      <alignment horizontal="center" vertical="top" wrapText="1"/>
    </xf>
    <xf numFmtId="0" fontId="12" fillId="0" borderId="3" xfId="0" applyFont="1" applyBorder="1" applyAlignment="1">
      <alignment vertical="top"/>
    </xf>
    <xf numFmtId="187" fontId="12" fillId="0" borderId="3" xfId="1" applyNumberFormat="1" applyFont="1" applyBorder="1" applyAlignment="1">
      <alignment horizontal="right" vertical="top"/>
    </xf>
    <xf numFmtId="187" fontId="12" fillId="0" borderId="3" xfId="1" applyNumberFormat="1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 wrapText="1"/>
    </xf>
    <xf numFmtId="0" fontId="12" fillId="0" borderId="2" xfId="0" applyFont="1" applyBorder="1" applyAlignment="1">
      <alignment vertical="top"/>
    </xf>
    <xf numFmtId="187" fontId="12" fillId="0" borderId="2" xfId="1" applyNumberFormat="1" applyFont="1" applyBorder="1" applyAlignment="1">
      <alignment horizontal="right" vertical="top"/>
    </xf>
    <xf numFmtId="187" fontId="12" fillId="0" borderId="2" xfId="1" applyNumberFormat="1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187" fontId="12" fillId="0" borderId="4" xfId="1" applyNumberFormat="1" applyFont="1" applyBorder="1" applyAlignment="1">
      <alignment horizontal="right" vertical="top"/>
    </xf>
    <xf numFmtId="187" fontId="12" fillId="0" borderId="4" xfId="1" applyNumberFormat="1" applyFont="1" applyBorder="1" applyAlignment="1">
      <alignment horizontal="center" vertical="top"/>
    </xf>
    <xf numFmtId="3" fontId="12" fillId="0" borderId="1" xfId="0" applyNumberFormat="1" applyFont="1" applyBorder="1" applyAlignment="1">
      <alignment vertical="top" wrapText="1"/>
    </xf>
    <xf numFmtId="0" fontId="11" fillId="0" borderId="0" xfId="0" applyFont="1"/>
    <xf numFmtId="3" fontId="12" fillId="0" borderId="2" xfId="0" applyNumberFormat="1" applyFont="1" applyBorder="1" applyAlignment="1">
      <alignment vertical="top" wrapText="1"/>
    </xf>
    <xf numFmtId="3" fontId="12" fillId="0" borderId="3" xfId="0" applyNumberFormat="1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5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3" fontId="12" fillId="0" borderId="1" xfId="0" applyNumberFormat="1" applyFont="1" applyBorder="1" applyAlignment="1">
      <alignment horizontal="right" vertical="top" wrapText="1"/>
    </xf>
    <xf numFmtId="0" fontId="10" fillId="0" borderId="1" xfId="0" applyFont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0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top" wrapText="1"/>
    </xf>
    <xf numFmtId="187" fontId="12" fillId="0" borderId="4" xfId="1" applyNumberFormat="1" applyFont="1" applyBorder="1" applyAlignment="1">
      <alignment horizontal="center" vertical="top" wrapText="1"/>
    </xf>
    <xf numFmtId="187" fontId="12" fillId="0" borderId="2" xfId="1" applyNumberFormat="1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3" fontId="12" fillId="0" borderId="4" xfId="0" applyNumberFormat="1" applyFont="1" applyBorder="1" applyAlignment="1">
      <alignment horizontal="right" vertical="top" wrapText="1"/>
    </xf>
    <xf numFmtId="0" fontId="12" fillId="0" borderId="3" xfId="0" applyFont="1" applyBorder="1" applyAlignment="1">
      <alignment vertical="top" wrapText="1"/>
    </xf>
    <xf numFmtId="187" fontId="12" fillId="0" borderId="3" xfId="1" applyNumberFormat="1" applyFont="1" applyBorder="1" applyAlignment="1">
      <alignment horizontal="right" vertical="top" wrapText="1"/>
    </xf>
    <xf numFmtId="187" fontId="12" fillId="0" borderId="4" xfId="1" applyNumberFormat="1" applyFont="1" applyBorder="1" applyAlignment="1">
      <alignment horizontal="right" vertical="top" wrapText="1"/>
    </xf>
    <xf numFmtId="187" fontId="12" fillId="0" borderId="3" xfId="1" applyNumberFormat="1" applyFont="1" applyBorder="1" applyAlignment="1">
      <alignment horizontal="center" vertical="top" wrapText="1"/>
    </xf>
    <xf numFmtId="187" fontId="12" fillId="0" borderId="4" xfId="1" applyNumberFormat="1" applyFont="1" applyBorder="1" applyAlignment="1">
      <alignment horizontal="center" vertical="top" wrapText="1"/>
    </xf>
    <xf numFmtId="187" fontId="12" fillId="0" borderId="2" xfId="1" applyNumberFormat="1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187" fontId="12" fillId="0" borderId="8" xfId="1" applyNumberFormat="1" applyFont="1" applyBorder="1" applyAlignment="1">
      <alignment horizontal="right" vertical="top" wrapText="1"/>
    </xf>
    <xf numFmtId="187" fontId="12" fillId="0" borderId="10" xfId="1" applyNumberFormat="1" applyFont="1" applyBorder="1" applyAlignment="1">
      <alignment horizontal="center" vertical="top" wrapText="1"/>
    </xf>
    <xf numFmtId="187" fontId="12" fillId="0" borderId="8" xfId="1" applyNumberFormat="1" applyFont="1" applyBorder="1" applyAlignment="1">
      <alignment horizontal="center" vertical="top" wrapText="1"/>
    </xf>
    <xf numFmtId="187" fontId="0" fillId="0" borderId="0" xfId="1" applyNumberFormat="1" applyFont="1"/>
    <xf numFmtId="187" fontId="12" fillId="0" borderId="7" xfId="1" applyNumberFormat="1" applyFont="1" applyBorder="1" applyAlignment="1">
      <alignment horizontal="right" vertical="top" wrapText="1"/>
    </xf>
    <xf numFmtId="187" fontId="12" fillId="0" borderId="6" xfId="1" applyNumberFormat="1" applyFont="1" applyBorder="1" applyAlignment="1">
      <alignment horizontal="right" vertical="top" wrapText="1"/>
    </xf>
    <xf numFmtId="187" fontId="12" fillId="0" borderId="6" xfId="1" applyNumberFormat="1" applyFont="1" applyBorder="1" applyAlignment="1">
      <alignment horizontal="center" vertical="top" wrapText="1"/>
    </xf>
    <xf numFmtId="187" fontId="12" fillId="0" borderId="12" xfId="1" applyNumberFormat="1" applyFont="1" applyBorder="1" applyAlignment="1">
      <alignment vertical="top" wrapText="1"/>
    </xf>
    <xf numFmtId="187" fontId="8" fillId="0" borderId="0" xfId="1" applyNumberFormat="1" applyFont="1" applyAlignment="1">
      <alignment wrapText="1"/>
    </xf>
    <xf numFmtId="0" fontId="12" fillId="0" borderId="2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Border="1" applyAlignment="1">
      <alignment horizontal="center" vertical="top" wrapText="1"/>
    </xf>
    <xf numFmtId="187" fontId="12" fillId="0" borderId="11" xfId="1" applyNumberFormat="1" applyFont="1" applyBorder="1" applyAlignment="1">
      <alignment horizontal="right" vertical="top" wrapText="1"/>
    </xf>
    <xf numFmtId="187" fontId="12" fillId="0" borderId="15" xfId="1" applyNumberFormat="1" applyFont="1" applyBorder="1" applyAlignment="1">
      <alignment horizontal="right" vertical="top" wrapText="1"/>
    </xf>
    <xf numFmtId="187" fontId="12" fillId="0" borderId="2" xfId="1" applyNumberFormat="1" applyFont="1" applyBorder="1" applyAlignment="1">
      <alignment horizontal="right" vertical="top" wrapText="1"/>
    </xf>
    <xf numFmtId="187" fontId="12" fillId="0" borderId="9" xfId="1" applyNumberFormat="1" applyFont="1" applyBorder="1" applyAlignment="1">
      <alignment horizontal="center" vertical="top" wrapText="1"/>
    </xf>
    <xf numFmtId="187" fontId="12" fillId="0" borderId="2" xfId="1" applyNumberFormat="1" applyFont="1" applyBorder="1" applyAlignment="1">
      <alignment vertical="top" wrapText="1"/>
    </xf>
    <xf numFmtId="187" fontId="12" fillId="0" borderId="4" xfId="1" applyNumberFormat="1" applyFont="1" applyBorder="1" applyAlignment="1">
      <alignment vertical="top" wrapText="1"/>
    </xf>
    <xf numFmtId="187" fontId="12" fillId="0" borderId="8" xfId="1" applyNumberFormat="1" applyFont="1" applyBorder="1" applyAlignment="1">
      <alignment vertical="top" wrapText="1"/>
    </xf>
    <xf numFmtId="187" fontId="12" fillId="0" borderId="15" xfId="1" applyNumberFormat="1" applyFont="1" applyBorder="1" applyAlignment="1">
      <alignment vertical="top" wrapText="1"/>
    </xf>
    <xf numFmtId="187" fontId="12" fillId="0" borderId="16" xfId="1" applyNumberFormat="1" applyFont="1" applyBorder="1" applyAlignment="1">
      <alignment vertical="top" wrapText="1"/>
    </xf>
    <xf numFmtId="187" fontId="12" fillId="0" borderId="17" xfId="1" applyNumberFormat="1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5" fillId="0" borderId="0" xfId="0" applyFont="1" applyAlignment="1">
      <alignment horizontal="center"/>
    </xf>
    <xf numFmtId="187" fontId="15" fillId="0" borderId="0" xfId="1" applyNumberFormat="1" applyFont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/>
    <xf numFmtId="187" fontId="15" fillId="0" borderId="2" xfId="1" applyNumberFormat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4" xfId="0" applyFont="1" applyBorder="1" applyAlignment="1">
      <alignment horizontal="left"/>
    </xf>
    <xf numFmtId="0" fontId="15" fillId="0" borderId="4" xfId="0" applyFont="1" applyBorder="1" applyAlignment="1"/>
    <xf numFmtId="187" fontId="15" fillId="0" borderId="4" xfId="1" applyNumberFormat="1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Border="1" applyAlignment="1"/>
    <xf numFmtId="187" fontId="15" fillId="0" borderId="0" xfId="1" applyNumberFormat="1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3" xfId="0" applyFont="1" applyBorder="1" applyAlignment="1"/>
    <xf numFmtId="187" fontId="15" fillId="0" borderId="3" xfId="1" applyNumberFormat="1" applyFont="1" applyBorder="1" applyAlignment="1">
      <alignment horizontal="center"/>
    </xf>
    <xf numFmtId="187" fontId="12" fillId="0" borderId="15" xfId="1" applyNumberFormat="1" applyFont="1" applyBorder="1" applyAlignment="1">
      <alignment horizontal="center" vertical="top"/>
    </xf>
    <xf numFmtId="187" fontId="12" fillId="0" borderId="12" xfId="1" applyNumberFormat="1" applyFont="1" applyBorder="1" applyAlignment="1">
      <alignment horizontal="center" vertical="top"/>
    </xf>
    <xf numFmtId="3" fontId="12" fillId="0" borderId="3" xfId="0" applyNumberFormat="1" applyFont="1" applyBorder="1" applyAlignment="1">
      <alignment horizontal="right" vertical="top" wrapText="1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/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12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wrapText="1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0" fontId="12" fillId="0" borderId="2" xfId="0" applyFont="1" applyFill="1" applyBorder="1" applyAlignment="1">
      <alignment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2" xfId="0" applyFont="1" applyBorder="1" applyAlignment="1">
      <alignment horizontal="center"/>
    </xf>
    <xf numFmtId="0" fontId="12" fillId="0" borderId="2" xfId="0" applyFont="1" applyBorder="1"/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vertical="top" wrapText="1"/>
    </xf>
    <xf numFmtId="0" fontId="12" fillId="0" borderId="3" xfId="0" applyFont="1" applyBorder="1" applyAlignment="1">
      <alignment horizontal="center"/>
    </xf>
    <xf numFmtId="0" fontId="12" fillId="0" borderId="3" xfId="0" applyFont="1" applyFill="1" applyBorder="1" applyAlignment="1">
      <alignment vertical="top" wrapText="1"/>
    </xf>
    <xf numFmtId="0" fontId="12" fillId="0" borderId="3" xfId="0" applyFont="1" applyFill="1" applyBorder="1" applyAlignment="1">
      <alignment horizontal="center" vertical="top" wrapText="1"/>
    </xf>
    <xf numFmtId="0" fontId="12" fillId="0" borderId="3" xfId="0" applyFont="1" applyBorder="1"/>
    <xf numFmtId="0" fontId="12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wrapText="1"/>
    </xf>
    <xf numFmtId="0" fontId="12" fillId="0" borderId="4" xfId="0" applyFont="1" applyBorder="1" applyAlignment="1">
      <alignment horizontal="center" wrapText="1"/>
    </xf>
    <xf numFmtId="0" fontId="12" fillId="0" borderId="4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15" fillId="0" borderId="2" xfId="0" applyFont="1" applyFill="1" applyBorder="1" applyAlignment="1">
      <alignment vertical="top" wrapText="1"/>
    </xf>
    <xf numFmtId="0" fontId="15" fillId="0" borderId="2" xfId="0" applyFont="1" applyBorder="1"/>
    <xf numFmtId="187" fontId="15" fillId="0" borderId="2" xfId="1" applyNumberFormat="1" applyFont="1" applyBorder="1"/>
    <xf numFmtId="0" fontId="7" fillId="0" borderId="4" xfId="0" applyFont="1" applyBorder="1" applyAlignment="1">
      <alignment horizontal="center"/>
    </xf>
    <xf numFmtId="0" fontId="15" fillId="0" borderId="4" xfId="0" applyFont="1" applyFill="1" applyBorder="1" applyAlignment="1">
      <alignment vertical="top" wrapText="1"/>
    </xf>
    <xf numFmtId="0" fontId="15" fillId="0" borderId="4" xfId="0" applyFont="1" applyBorder="1"/>
    <xf numFmtId="187" fontId="15" fillId="0" borderId="4" xfId="1" applyNumberFormat="1" applyFont="1" applyBorder="1"/>
    <xf numFmtId="0" fontId="12" fillId="0" borderId="3" xfId="0" applyFont="1" applyBorder="1" applyAlignment="1">
      <alignment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vertical="top" wrapText="1"/>
    </xf>
    <xf numFmtId="0" fontId="10" fillId="0" borderId="0" xfId="0" applyFont="1" applyAlignment="1">
      <alignment horizontal="left"/>
    </xf>
    <xf numFmtId="187" fontId="12" fillId="0" borderId="3" xfId="1" applyNumberFormat="1" applyFont="1" applyBorder="1" applyAlignment="1">
      <alignment vertical="top" wrapText="1"/>
    </xf>
    <xf numFmtId="187" fontId="12" fillId="0" borderId="7" xfId="1" applyNumberFormat="1" applyFont="1" applyBorder="1" applyAlignment="1">
      <alignment vertical="top" wrapText="1"/>
    </xf>
    <xf numFmtId="0" fontId="17" fillId="0" borderId="0" xfId="0" applyFont="1"/>
    <xf numFmtId="0" fontId="18" fillId="0" borderId="0" xfId="0" applyFont="1"/>
    <xf numFmtId="0" fontId="17" fillId="0" borderId="15" xfId="0" applyFont="1" applyBorder="1" applyAlignment="1">
      <alignment horizontal="center"/>
    </xf>
    <xf numFmtId="0" fontId="17" fillId="0" borderId="4" xfId="0" applyFont="1" applyBorder="1"/>
    <xf numFmtId="0" fontId="17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7" fillId="0" borderId="0" xfId="0" applyFont="1" applyAlignment="1">
      <alignment horizontal="left"/>
    </xf>
    <xf numFmtId="0" fontId="12" fillId="0" borderId="3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187" fontId="12" fillId="0" borderId="2" xfId="1" applyNumberFormat="1" applyFont="1" applyBorder="1" applyAlignment="1">
      <alignment horizontal="center" vertical="top" wrapText="1"/>
    </xf>
    <xf numFmtId="187" fontId="12" fillId="0" borderId="4" xfId="1" applyNumberFormat="1" applyFont="1" applyBorder="1" applyAlignment="1">
      <alignment horizontal="center" vertical="top" wrapText="1"/>
    </xf>
    <xf numFmtId="187" fontId="12" fillId="0" borderId="3" xfId="1" applyNumberFormat="1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0" fontId="14" fillId="0" borderId="7" xfId="0" applyFont="1" applyBorder="1" applyAlignment="1">
      <alignment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0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19" fillId="0" borderId="6" xfId="0" applyFont="1" applyBorder="1" applyAlignment="1">
      <alignment vertical="top" wrapText="1"/>
    </xf>
    <xf numFmtId="187" fontId="12" fillId="0" borderId="0" xfId="1" applyNumberFormat="1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2" fillId="0" borderId="9" xfId="0" applyFont="1" applyBorder="1" applyAlignment="1">
      <alignment vertical="top" wrapText="1"/>
    </xf>
    <xf numFmtId="187" fontId="12" fillId="0" borderId="9" xfId="1" applyNumberFormat="1" applyFont="1" applyBorder="1" applyAlignment="1">
      <alignment horizontal="right" vertical="top" wrapText="1"/>
    </xf>
    <xf numFmtId="0" fontId="0" fillId="0" borderId="9" xfId="0" applyBorder="1" applyAlignment="1">
      <alignment vertical="top" wrapText="1"/>
    </xf>
    <xf numFmtId="0" fontId="10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vertical="top" wrapText="1"/>
    </xf>
    <xf numFmtId="187" fontId="12" fillId="0" borderId="2" xfId="1" applyNumberFormat="1" applyFont="1" applyBorder="1" applyAlignment="1">
      <alignment horizontal="center" vertical="top" wrapText="1"/>
    </xf>
    <xf numFmtId="187" fontId="12" fillId="0" borderId="4" xfId="1" applyNumberFormat="1" applyFont="1" applyBorder="1" applyAlignment="1">
      <alignment horizontal="center" vertical="top" wrapText="1"/>
    </xf>
    <xf numFmtId="187" fontId="12" fillId="0" borderId="3" xfId="1" applyNumberFormat="1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2" fillId="0" borderId="10" xfId="0" applyFont="1" applyBorder="1" applyAlignment="1">
      <alignment vertical="top" wrapText="1"/>
    </xf>
    <xf numFmtId="0" fontId="12" fillId="0" borderId="10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4" fillId="0" borderId="2" xfId="0" applyFont="1" applyBorder="1" applyAlignment="1">
      <alignment horizontal="center"/>
    </xf>
    <xf numFmtId="0" fontId="0" fillId="0" borderId="6" xfId="0" applyBorder="1" applyAlignment="1">
      <alignment horizontal="center" vertical="top" wrapText="1"/>
    </xf>
    <xf numFmtId="187" fontId="12" fillId="0" borderId="0" xfId="1" applyNumberFormat="1" applyFont="1" applyBorder="1" applyAlignment="1">
      <alignment horizontal="right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13" xfId="0" applyFont="1" applyBorder="1" applyAlignment="1">
      <alignment vertical="top" wrapText="1"/>
    </xf>
    <xf numFmtId="187" fontId="12" fillId="0" borderId="13" xfId="1" applyNumberFormat="1" applyFont="1" applyBorder="1" applyAlignment="1">
      <alignment horizontal="right" vertical="top" wrapText="1"/>
    </xf>
    <xf numFmtId="187" fontId="12" fillId="0" borderId="10" xfId="1" applyNumberFormat="1" applyFont="1" applyBorder="1" applyAlignment="1">
      <alignment horizontal="right" vertical="top" wrapText="1"/>
    </xf>
    <xf numFmtId="0" fontId="17" fillId="0" borderId="9" xfId="0" applyFont="1" applyBorder="1"/>
    <xf numFmtId="0" fontId="17" fillId="0" borderId="0" xfId="0" applyFont="1" applyBorder="1"/>
    <xf numFmtId="0" fontId="0" fillId="0" borderId="0" xfId="0" applyBorder="1"/>
    <xf numFmtId="0" fontId="12" fillId="0" borderId="3" xfId="0" applyFont="1" applyBorder="1" applyAlignment="1">
      <alignment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vertical="top" wrapText="1"/>
    </xf>
    <xf numFmtId="187" fontId="12" fillId="0" borderId="3" xfId="1" applyNumberFormat="1" applyFont="1" applyBorder="1" applyAlignment="1">
      <alignment horizontal="center" vertical="top" wrapText="1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7" fillId="0" borderId="0" xfId="0" applyFont="1" applyAlignment="1">
      <alignment horizontal="left"/>
    </xf>
    <xf numFmtId="3" fontId="12" fillId="0" borderId="4" xfId="0" applyNumberFormat="1" applyFont="1" applyBorder="1" applyAlignment="1">
      <alignment horizontal="center" vertical="top" wrapText="1"/>
    </xf>
    <xf numFmtId="3" fontId="12" fillId="0" borderId="2" xfId="0" applyNumberFormat="1" applyFont="1" applyBorder="1" applyAlignment="1">
      <alignment horizontal="right" vertical="top" wrapText="1"/>
    </xf>
    <xf numFmtId="3" fontId="12" fillId="0" borderId="4" xfId="0" applyNumberFormat="1" applyFont="1" applyBorder="1" applyAlignment="1">
      <alignment horizontal="right" vertical="top" wrapText="1"/>
    </xf>
    <xf numFmtId="187" fontId="12" fillId="0" borderId="4" xfId="1" applyNumberFormat="1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3" fontId="12" fillId="0" borderId="0" xfId="0" applyNumberFormat="1" applyFont="1" applyBorder="1" applyAlignment="1">
      <alignment horizontal="center" vertical="top" wrapText="1"/>
    </xf>
    <xf numFmtId="3" fontId="12" fillId="0" borderId="11" xfId="0" applyNumberFormat="1" applyFont="1" applyBorder="1" applyAlignment="1">
      <alignment horizontal="right" vertical="top" wrapText="1"/>
    </xf>
    <xf numFmtId="3" fontId="12" fillId="0" borderId="12" xfId="0" applyNumberFormat="1" applyFont="1" applyBorder="1" applyAlignment="1">
      <alignment horizontal="right" vertical="top" wrapText="1"/>
    </xf>
    <xf numFmtId="3" fontId="12" fillId="0" borderId="14" xfId="0" applyNumberFormat="1" applyFont="1" applyBorder="1" applyAlignment="1">
      <alignment horizontal="right" vertical="top" wrapText="1"/>
    </xf>
    <xf numFmtId="3" fontId="12" fillId="0" borderId="15" xfId="0" applyNumberFormat="1" applyFont="1" applyBorder="1" applyAlignment="1">
      <alignment horizontal="right" vertical="top" wrapText="1"/>
    </xf>
    <xf numFmtId="0" fontId="12" fillId="0" borderId="2" xfId="0" applyFont="1" applyBorder="1" applyAlignment="1">
      <alignment horizontal="right" wrapText="1"/>
    </xf>
    <xf numFmtId="3" fontId="12" fillId="0" borderId="2" xfId="0" applyNumberFormat="1" applyFont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3" fontId="12" fillId="0" borderId="3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right"/>
    </xf>
    <xf numFmtId="187" fontId="12" fillId="0" borderId="13" xfId="1" applyNumberFormat="1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2" fillId="0" borderId="11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3" fillId="0" borderId="9" xfId="0" applyFont="1" applyBorder="1" applyAlignment="1">
      <alignment vertical="top" wrapText="1"/>
    </xf>
    <xf numFmtId="187" fontId="10" fillId="0" borderId="9" xfId="1" applyNumberFormat="1" applyFont="1" applyBorder="1" applyAlignment="1">
      <alignment horizontal="center" vertical="top" wrapText="1"/>
    </xf>
    <xf numFmtId="187" fontId="12" fillId="0" borderId="9" xfId="1" applyNumberFormat="1" applyFont="1" applyBorder="1" applyAlignment="1">
      <alignment vertical="top" wrapText="1"/>
    </xf>
    <xf numFmtId="187" fontId="10" fillId="0" borderId="10" xfId="1" applyNumberFormat="1" applyFont="1" applyBorder="1" applyAlignment="1">
      <alignment horizontal="center" vertical="top" wrapText="1"/>
    </xf>
    <xf numFmtId="187" fontId="12" fillId="0" borderId="10" xfId="1" applyNumberFormat="1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12" fillId="0" borderId="4" xfId="0" applyFont="1" applyBorder="1" applyAlignment="1">
      <alignment vertical="top"/>
    </xf>
    <xf numFmtId="0" fontId="12" fillId="0" borderId="0" xfId="0" applyFont="1" applyAlignment="1"/>
    <xf numFmtId="0" fontId="12" fillId="0" borderId="4" xfId="0" applyFont="1" applyBorder="1" applyAlignment="1"/>
    <xf numFmtId="0" fontId="12" fillId="0" borderId="0" xfId="0" applyFont="1" applyBorder="1" applyAlignment="1"/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87" fontId="0" fillId="0" borderId="0" xfId="0" applyNumberFormat="1"/>
    <xf numFmtId="43" fontId="12" fillId="0" borderId="2" xfId="1" applyFont="1" applyBorder="1" applyAlignment="1">
      <alignment horizontal="center" vertical="top" wrapText="1"/>
    </xf>
    <xf numFmtId="43" fontId="12" fillId="0" borderId="3" xfId="1" applyFont="1" applyBorder="1" applyAlignment="1">
      <alignment horizontal="center" vertical="top" wrapText="1"/>
    </xf>
    <xf numFmtId="43" fontId="12" fillId="0" borderId="4" xfId="1" applyFont="1" applyBorder="1" applyAlignment="1">
      <alignment horizontal="center" vertical="top" wrapText="1"/>
    </xf>
    <xf numFmtId="43" fontId="12" fillId="0" borderId="7" xfId="1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/>
    </xf>
    <xf numFmtId="187" fontId="12" fillId="0" borderId="4" xfId="1" applyNumberFormat="1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187" fontId="12" fillId="0" borderId="3" xfId="1" applyNumberFormat="1" applyFont="1" applyBorder="1" applyAlignment="1">
      <alignment horizontal="center" vertical="top" wrapText="1"/>
    </xf>
    <xf numFmtId="187" fontId="19" fillId="0" borderId="2" xfId="1" applyNumberFormat="1" applyFont="1" applyBorder="1" applyAlignment="1">
      <alignment horizontal="center" vertical="top" wrapText="1"/>
    </xf>
    <xf numFmtId="187" fontId="19" fillId="0" borderId="4" xfId="1" applyNumberFormat="1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4" fillId="0" borderId="3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187" fontId="10" fillId="0" borderId="3" xfId="1" applyNumberFormat="1" applyFont="1" applyBorder="1" applyAlignment="1">
      <alignment horizontal="center" vertical="top"/>
    </xf>
    <xf numFmtId="187" fontId="10" fillId="0" borderId="4" xfId="1" applyNumberFormat="1" applyFont="1" applyBorder="1" applyAlignment="1">
      <alignment horizontal="center" vertical="top"/>
    </xf>
    <xf numFmtId="187" fontId="16" fillId="0" borderId="4" xfId="1" applyNumberFormat="1" applyFont="1" applyBorder="1" applyAlignment="1">
      <alignment horizontal="right" vertical="top"/>
    </xf>
    <xf numFmtId="187" fontId="16" fillId="0" borderId="4" xfId="1" applyNumberFormat="1" applyFont="1" applyBorder="1" applyAlignment="1">
      <alignment horizontal="center" vertical="top"/>
    </xf>
    <xf numFmtId="187" fontId="12" fillId="0" borderId="7" xfId="1" applyNumberFormat="1" applyFont="1" applyBorder="1" applyAlignment="1">
      <alignment horizontal="center" vertical="top"/>
    </xf>
    <xf numFmtId="187" fontId="12" fillId="0" borderId="7" xfId="1" applyNumberFormat="1" applyFont="1" applyBorder="1" applyAlignment="1">
      <alignment horizontal="right" vertical="top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87" fontId="12" fillId="0" borderId="8" xfId="1" applyNumberFormat="1" applyFont="1" applyBorder="1" applyAlignment="1">
      <alignment horizontal="center" vertical="top"/>
    </xf>
    <xf numFmtId="187" fontId="12" fillId="0" borderId="8" xfId="1" applyNumberFormat="1" applyFont="1" applyBorder="1" applyAlignment="1">
      <alignment horizontal="right" vertical="top"/>
    </xf>
    <xf numFmtId="187" fontId="12" fillId="0" borderId="2" xfId="1" applyNumberFormat="1" applyFont="1" applyBorder="1" applyAlignment="1">
      <alignment horizontal="left" vertical="top"/>
    </xf>
    <xf numFmtId="187" fontId="12" fillId="0" borderId="4" xfId="1" applyNumberFormat="1" applyFont="1" applyBorder="1" applyAlignment="1">
      <alignment horizontal="left" vertical="top"/>
    </xf>
    <xf numFmtId="187" fontId="19" fillId="0" borderId="2" xfId="1" applyNumberFormat="1" applyFont="1" applyBorder="1" applyAlignment="1">
      <alignment horizontal="right" vertical="top"/>
    </xf>
    <xf numFmtId="187" fontId="19" fillId="0" borderId="2" xfId="1" applyNumberFormat="1" applyFont="1" applyBorder="1" applyAlignment="1">
      <alignment horizontal="center" vertical="top"/>
    </xf>
    <xf numFmtId="187" fontId="19" fillId="0" borderId="3" xfId="1" applyNumberFormat="1" applyFont="1" applyBorder="1" applyAlignment="1">
      <alignment horizontal="center" vertical="top"/>
    </xf>
    <xf numFmtId="187" fontId="19" fillId="0" borderId="4" xfId="1" applyNumberFormat="1" applyFont="1" applyBorder="1" applyAlignment="1">
      <alignment horizontal="center" vertical="top"/>
    </xf>
    <xf numFmtId="0" fontId="12" fillId="0" borderId="9" xfId="0" applyFont="1" applyBorder="1" applyAlignment="1">
      <alignment horizontal="right" vertical="center" textRotation="180" wrapText="1"/>
    </xf>
    <xf numFmtId="0" fontId="10" fillId="0" borderId="9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right" vertical="center" textRotation="180" wrapText="1"/>
    </xf>
    <xf numFmtId="0" fontId="12" fillId="0" borderId="8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2" fillId="0" borderId="8" xfId="0" applyFont="1" applyBorder="1" applyAlignment="1">
      <alignment horizontal="right" vertical="top" wrapText="1"/>
    </xf>
    <xf numFmtId="43" fontId="12" fillId="0" borderId="1" xfId="1" applyFont="1" applyBorder="1" applyAlignment="1">
      <alignment horizontal="right" vertical="top" wrapText="1"/>
    </xf>
    <xf numFmtId="3" fontId="12" fillId="0" borderId="2" xfId="0" applyNumberFormat="1" applyFont="1" applyFill="1" applyBorder="1" applyAlignment="1">
      <alignment horizontal="right" vertical="top" wrapText="1"/>
    </xf>
    <xf numFmtId="0" fontId="12" fillId="0" borderId="3" xfId="0" applyFont="1" applyBorder="1" applyAlignment="1">
      <alignment horizontal="right"/>
    </xf>
    <xf numFmtId="187" fontId="12" fillId="0" borderId="2" xfId="1" applyNumberFormat="1" applyFont="1" applyBorder="1" applyAlignment="1">
      <alignment horizontal="right" wrapText="1"/>
    </xf>
    <xf numFmtId="3" fontId="12" fillId="0" borderId="1" xfId="0" applyNumberFormat="1" applyFont="1" applyFill="1" applyBorder="1" applyAlignment="1">
      <alignment horizontal="right" vertical="top" wrapText="1"/>
    </xf>
    <xf numFmtId="3" fontId="12" fillId="0" borderId="14" xfId="0" applyNumberFormat="1" applyFont="1" applyFill="1" applyBorder="1" applyAlignment="1">
      <alignment horizontal="right" vertical="top" wrapText="1"/>
    </xf>
    <xf numFmtId="0" fontId="12" fillId="0" borderId="4" xfId="0" applyFont="1" applyBorder="1" applyAlignment="1">
      <alignment horizontal="right" wrapText="1"/>
    </xf>
    <xf numFmtId="0" fontId="12" fillId="0" borderId="0" xfId="0" applyNumberFormat="1" applyFont="1" applyAlignment="1">
      <alignment horizontal="center"/>
    </xf>
    <xf numFmtId="43" fontId="12" fillId="0" borderId="2" xfId="1" applyFont="1" applyBorder="1" applyAlignment="1">
      <alignment horizontal="right"/>
    </xf>
    <xf numFmtId="43" fontId="12" fillId="0" borderId="3" xfId="1" applyFont="1" applyBorder="1" applyAlignment="1">
      <alignment horizontal="right"/>
    </xf>
    <xf numFmtId="43" fontId="12" fillId="0" borderId="2" xfId="1" applyFont="1" applyBorder="1" applyAlignment="1">
      <alignment horizontal="right" vertical="top"/>
    </xf>
    <xf numFmtId="0" fontId="12" fillId="0" borderId="7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 wrapText="1"/>
    </xf>
    <xf numFmtId="0" fontId="7" fillId="0" borderId="0" xfId="0" applyFont="1" applyAlignment="1">
      <alignment horizontal="left"/>
    </xf>
    <xf numFmtId="187" fontId="12" fillId="0" borderId="2" xfId="1" applyNumberFormat="1" applyFont="1" applyBorder="1" applyAlignment="1">
      <alignment horizontal="center" vertical="top" wrapText="1"/>
    </xf>
    <xf numFmtId="187" fontId="12" fillId="0" borderId="4" xfId="1" applyNumberFormat="1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right" vertical="top" wrapText="1"/>
    </xf>
    <xf numFmtId="3" fontId="12" fillId="0" borderId="4" xfId="0" applyNumberFormat="1" applyFont="1" applyBorder="1" applyAlignment="1">
      <alignment horizontal="right" vertical="top" wrapText="1"/>
    </xf>
    <xf numFmtId="187" fontId="12" fillId="0" borderId="3" xfId="1" applyNumberFormat="1" applyFont="1" applyBorder="1" applyAlignment="1">
      <alignment horizontal="left" vertical="top"/>
    </xf>
    <xf numFmtId="0" fontId="13" fillId="0" borderId="10" xfId="0" applyFont="1" applyBorder="1" applyAlignment="1">
      <alignment vertical="top" wrapText="1"/>
    </xf>
    <xf numFmtId="187" fontId="12" fillId="0" borderId="10" xfId="1" applyNumberFormat="1" applyFont="1" applyBorder="1" applyAlignment="1">
      <alignment horizontal="center" vertical="top"/>
    </xf>
    <xf numFmtId="0" fontId="12" fillId="0" borderId="10" xfId="0" applyFont="1" applyBorder="1" applyAlignment="1">
      <alignment horizontal="right" vertical="center" textRotation="180" wrapText="1"/>
    </xf>
    <xf numFmtId="0" fontId="12" fillId="0" borderId="2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187" fontId="12" fillId="0" borderId="2" xfId="1" applyNumberFormat="1" applyFont="1" applyBorder="1" applyAlignment="1">
      <alignment horizontal="center" vertical="top" wrapText="1"/>
    </xf>
    <xf numFmtId="187" fontId="12" fillId="0" borderId="0" xfId="1" applyNumberFormat="1" applyFont="1" applyBorder="1" applyAlignment="1">
      <alignment vertical="top" wrapText="1"/>
    </xf>
    <xf numFmtId="187" fontId="10" fillId="0" borderId="0" xfId="1" applyNumberFormat="1" applyFont="1" applyBorder="1" applyAlignment="1">
      <alignment horizontal="center" vertical="top" wrapText="1"/>
    </xf>
    <xf numFmtId="187" fontId="10" fillId="0" borderId="9" xfId="1" applyNumberFormat="1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187" fontId="12" fillId="0" borderId="2" xfId="1" applyNumberFormat="1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187" fontId="12" fillId="0" borderId="4" xfId="1" applyNumberFormat="1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187" fontId="12" fillId="0" borderId="11" xfId="1" applyNumberFormat="1" applyFont="1" applyBorder="1" applyAlignment="1">
      <alignment horizontal="center" vertical="top" wrapText="1"/>
    </xf>
    <xf numFmtId="187" fontId="12" fillId="0" borderId="12" xfId="1" applyNumberFormat="1" applyFont="1" applyBorder="1" applyAlignment="1">
      <alignment horizontal="center" vertical="top" wrapText="1"/>
    </xf>
    <xf numFmtId="3" fontId="12" fillId="0" borderId="2" xfId="0" applyNumberFormat="1" applyFont="1" applyBorder="1" applyAlignment="1">
      <alignment horizontal="center" vertical="top" wrapText="1"/>
    </xf>
    <xf numFmtId="0" fontId="14" fillId="0" borderId="9" xfId="0" applyFont="1" applyBorder="1" applyAlignment="1">
      <alignment vertical="top" wrapText="1"/>
    </xf>
    <xf numFmtId="3" fontId="12" fillId="0" borderId="9" xfId="0" applyNumberFormat="1" applyFont="1" applyBorder="1" applyAlignment="1">
      <alignment horizontal="right" vertical="top" wrapText="1"/>
    </xf>
    <xf numFmtId="0" fontId="21" fillId="0" borderId="7" xfId="0" applyFont="1" applyBorder="1" applyAlignment="1">
      <alignment vertical="top" wrapText="1"/>
    </xf>
    <xf numFmtId="0" fontId="22" fillId="0" borderId="4" xfId="0" applyFont="1" applyBorder="1"/>
    <xf numFmtId="0" fontId="13" fillId="0" borderId="0" xfId="0" applyFont="1" applyBorder="1" applyAlignment="1">
      <alignment vertical="top" wrapText="1"/>
    </xf>
    <xf numFmtId="3" fontId="12" fillId="0" borderId="0" xfId="0" applyNumberFormat="1" applyFont="1" applyBorder="1" applyAlignment="1">
      <alignment horizontal="right" vertical="top" wrapText="1"/>
    </xf>
    <xf numFmtId="0" fontId="23" fillId="0" borderId="7" xfId="0" applyFont="1" applyBorder="1" applyAlignment="1">
      <alignment vertical="top" wrapText="1"/>
    </xf>
    <xf numFmtId="0" fontId="19" fillId="0" borderId="7" xfId="0" applyFont="1" applyBorder="1" applyAlignment="1">
      <alignment vertical="top" wrapText="1"/>
    </xf>
    <xf numFmtId="0" fontId="0" fillId="0" borderId="0" xfId="0" applyNumberFormat="1"/>
    <xf numFmtId="43" fontId="12" fillId="0" borderId="3" xfId="1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187" fontId="10" fillId="0" borderId="9" xfId="1" applyNumberFormat="1" applyFont="1" applyBorder="1" applyAlignment="1">
      <alignment horizontal="center" vertical="center" wrapText="1"/>
    </xf>
    <xf numFmtId="187" fontId="10" fillId="0" borderId="6" xfId="1" applyNumberFormat="1" applyFont="1" applyBorder="1" applyAlignment="1">
      <alignment horizontal="center" vertical="center" wrapText="1"/>
    </xf>
    <xf numFmtId="187" fontId="10" fillId="0" borderId="10" xfId="1" applyNumberFormat="1" applyFont="1" applyBorder="1" applyAlignment="1">
      <alignment horizontal="center" vertical="center" wrapText="1"/>
    </xf>
    <xf numFmtId="187" fontId="10" fillId="0" borderId="8" xfId="1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vertical="top" wrapText="1"/>
    </xf>
    <xf numFmtId="187" fontId="10" fillId="0" borderId="11" xfId="1" applyNumberFormat="1" applyFont="1" applyBorder="1" applyAlignment="1">
      <alignment horizontal="center" vertical="center" wrapText="1"/>
    </xf>
    <xf numFmtId="187" fontId="10" fillId="0" borderId="12" xfId="1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187" fontId="12" fillId="0" borderId="2" xfId="1" applyNumberFormat="1" applyFont="1" applyBorder="1" applyAlignment="1">
      <alignment horizontal="center" vertical="top" wrapText="1"/>
    </xf>
    <xf numFmtId="187" fontId="12" fillId="0" borderId="4" xfId="1" applyNumberFormat="1" applyFont="1" applyBorder="1" applyAlignment="1">
      <alignment horizontal="center" vertical="top" wrapText="1"/>
    </xf>
    <xf numFmtId="0" fontId="14" fillId="0" borderId="2" xfId="0" applyFont="1" applyBorder="1" applyAlignment="1">
      <alignment vertical="top" wrapText="1"/>
    </xf>
    <xf numFmtId="0" fontId="14" fillId="0" borderId="4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3" fontId="12" fillId="0" borderId="2" xfId="0" applyNumberFormat="1" applyFont="1" applyBorder="1" applyAlignment="1">
      <alignment horizontal="right" vertical="top" wrapText="1"/>
    </xf>
    <xf numFmtId="3" fontId="12" fillId="0" borderId="3" xfId="0" applyNumberFormat="1" applyFont="1" applyBorder="1" applyAlignment="1">
      <alignment horizontal="right" vertical="top" wrapText="1"/>
    </xf>
    <xf numFmtId="3" fontId="12" fillId="0" borderId="4" xfId="0" applyNumberFormat="1" applyFont="1" applyBorder="1" applyAlignment="1">
      <alignment horizontal="right" vertical="top" wrapText="1"/>
    </xf>
    <xf numFmtId="0" fontId="13" fillId="0" borderId="3" xfId="0" applyFont="1" applyBorder="1" applyAlignment="1">
      <alignment vertical="top" wrapText="1"/>
    </xf>
    <xf numFmtId="0" fontId="10" fillId="0" borderId="14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74"/>
  <sheetViews>
    <sheetView topLeftCell="A10" workbookViewId="0">
      <selection activeCell="D11" sqref="D11"/>
    </sheetView>
  </sheetViews>
  <sheetFormatPr defaultRowHeight="24.75" customHeight="1"/>
  <cols>
    <col min="1" max="1" width="4" style="156" customWidth="1"/>
    <col min="2" max="3" width="22.75" style="1" customWidth="1"/>
    <col min="4" max="4" width="16" style="156" customWidth="1"/>
    <col min="5" max="5" width="10.75" style="79" customWidth="1"/>
    <col min="6" max="6" width="10.25" style="79" customWidth="1"/>
    <col min="7" max="7" width="9.625" style="79" customWidth="1"/>
    <col min="8" max="8" width="19.625" style="1" customWidth="1"/>
    <col min="9" max="9" width="12.5" style="156" customWidth="1"/>
    <col min="10" max="10" width="9" style="1"/>
    <col min="11" max="11" width="11.375" style="1" bestFit="1" customWidth="1"/>
    <col min="12" max="13" width="10.375" style="1" bestFit="1" customWidth="1"/>
    <col min="14" max="16384" width="9" style="1"/>
  </cols>
  <sheetData>
    <row r="1" spans="1:12" ht="26.25">
      <c r="A1" s="393" t="s">
        <v>0</v>
      </c>
      <c r="B1" s="393"/>
      <c r="C1" s="393"/>
      <c r="D1" s="393"/>
      <c r="E1" s="393"/>
      <c r="F1" s="393"/>
      <c r="G1" s="393"/>
      <c r="H1" s="393"/>
      <c r="I1" s="393"/>
    </row>
    <row r="2" spans="1:12" ht="26.25">
      <c r="A2" s="393" t="s">
        <v>1</v>
      </c>
      <c r="B2" s="393"/>
      <c r="C2" s="393"/>
      <c r="D2" s="393"/>
      <c r="E2" s="393"/>
      <c r="F2" s="393"/>
      <c r="G2" s="393"/>
      <c r="H2" s="393"/>
      <c r="I2" s="393"/>
    </row>
    <row r="3" spans="1:12" ht="15.75">
      <c r="A3" s="3"/>
    </row>
    <row r="4" spans="1:12" ht="23.25">
      <c r="A4" s="394" t="s">
        <v>2</v>
      </c>
      <c r="B4" s="394"/>
      <c r="C4" s="394"/>
      <c r="D4" s="394"/>
      <c r="E4" s="394"/>
      <c r="F4" s="394"/>
      <c r="G4" s="394"/>
      <c r="H4" s="394"/>
      <c r="I4" s="394"/>
    </row>
    <row r="5" spans="1:12" ht="24" thickBot="1">
      <c r="B5" s="395" t="s">
        <v>3</v>
      </c>
      <c r="C5" s="395"/>
      <c r="D5" s="396"/>
      <c r="E5" s="395"/>
      <c r="F5" s="395"/>
      <c r="G5" s="395"/>
      <c r="H5" s="395"/>
      <c r="I5" s="395"/>
    </row>
    <row r="6" spans="1:12" ht="21.75">
      <c r="A6" s="5"/>
      <c r="B6" s="7"/>
      <c r="C6" s="32"/>
      <c r="D6" s="65"/>
      <c r="E6" s="397" t="s">
        <v>5</v>
      </c>
      <c r="F6" s="397"/>
      <c r="G6" s="398"/>
      <c r="H6" s="7"/>
      <c r="I6" s="7"/>
    </row>
    <row r="7" spans="1:12" ht="22.5" thickBot="1">
      <c r="A7" s="6" t="s">
        <v>6</v>
      </c>
      <c r="B7" s="8" t="s">
        <v>7</v>
      </c>
      <c r="C7" s="33" t="s">
        <v>8</v>
      </c>
      <c r="D7" s="40" t="s">
        <v>4</v>
      </c>
      <c r="E7" s="399"/>
      <c r="F7" s="399"/>
      <c r="G7" s="400"/>
      <c r="H7" s="8" t="s">
        <v>9</v>
      </c>
      <c r="I7" s="8" t="s">
        <v>10</v>
      </c>
    </row>
    <row r="8" spans="1:12" ht="22.5" thickBot="1">
      <c r="A8" s="157"/>
      <c r="B8" s="9"/>
      <c r="C8" s="34"/>
      <c r="D8" s="292" t="s">
        <v>423</v>
      </c>
      <c r="E8" s="58">
        <v>2555</v>
      </c>
      <c r="F8" s="61">
        <v>2556</v>
      </c>
      <c r="G8" s="61">
        <v>2557</v>
      </c>
      <c r="H8" s="10" t="s">
        <v>11</v>
      </c>
      <c r="I8" s="10"/>
    </row>
    <row r="9" spans="1:12" ht="21.75">
      <c r="A9" s="340"/>
      <c r="B9" s="13" t="s">
        <v>12</v>
      </c>
      <c r="C9" s="14"/>
      <c r="D9" s="15"/>
      <c r="E9" s="80"/>
      <c r="F9" s="35"/>
      <c r="G9" s="35"/>
      <c r="H9" s="14"/>
      <c r="I9" s="15"/>
    </row>
    <row r="10" spans="1:12" ht="21.75">
      <c r="A10" s="401">
        <v>1</v>
      </c>
      <c r="B10" s="14" t="s">
        <v>13</v>
      </c>
      <c r="C10" s="36" t="s">
        <v>422</v>
      </c>
      <c r="D10" s="39" t="s">
        <v>15</v>
      </c>
      <c r="E10" s="37">
        <v>1855000</v>
      </c>
      <c r="F10" s="38">
        <v>1855000</v>
      </c>
      <c r="G10" s="38">
        <v>0</v>
      </c>
      <c r="H10" s="36" t="s">
        <v>16</v>
      </c>
      <c r="I10" s="39" t="s">
        <v>17</v>
      </c>
      <c r="L10" s="287"/>
    </row>
    <row r="11" spans="1:12" ht="21.75">
      <c r="A11" s="401"/>
      <c r="B11" s="14" t="s">
        <v>18</v>
      </c>
      <c r="C11" s="36" t="s">
        <v>424</v>
      </c>
      <c r="D11" s="39" t="s">
        <v>597</v>
      </c>
      <c r="E11" s="37"/>
      <c r="F11" s="38"/>
      <c r="G11" s="38"/>
      <c r="H11" s="36" t="s">
        <v>19</v>
      </c>
      <c r="I11" s="39"/>
    </row>
    <row r="12" spans="1:12" ht="22.5" thickBot="1">
      <c r="A12" s="341"/>
      <c r="B12" s="17"/>
      <c r="C12" s="343" t="s">
        <v>425</v>
      </c>
      <c r="D12" s="347"/>
      <c r="E12" s="71"/>
      <c r="F12" s="351"/>
      <c r="G12" s="351"/>
      <c r="H12" s="343"/>
      <c r="I12" s="341"/>
    </row>
    <row r="13" spans="1:12" ht="21.75">
      <c r="A13" s="401">
        <v>2</v>
      </c>
      <c r="B13" s="403" t="s">
        <v>20</v>
      </c>
      <c r="C13" s="403" t="s">
        <v>21</v>
      </c>
      <c r="D13" s="15" t="s">
        <v>22</v>
      </c>
      <c r="E13" s="37">
        <v>590000</v>
      </c>
      <c r="F13" s="37">
        <v>590000</v>
      </c>
      <c r="G13" s="43">
        <v>0</v>
      </c>
      <c r="H13" s="403" t="s">
        <v>23</v>
      </c>
      <c r="I13" s="401" t="s">
        <v>17</v>
      </c>
    </row>
    <row r="14" spans="1:12" ht="22.5" thickBot="1">
      <c r="A14" s="402"/>
      <c r="B14" s="404"/>
      <c r="C14" s="404"/>
      <c r="D14" s="347" t="s">
        <v>24</v>
      </c>
      <c r="E14" s="45"/>
      <c r="F14" s="45"/>
      <c r="G14" s="46"/>
      <c r="H14" s="404"/>
      <c r="I14" s="402"/>
    </row>
    <row r="15" spans="1:12" ht="21.75">
      <c r="A15" s="405">
        <v>3</v>
      </c>
      <c r="B15" s="14" t="s">
        <v>25</v>
      </c>
      <c r="C15" s="406" t="s">
        <v>26</v>
      </c>
      <c r="D15" s="405" t="s">
        <v>27</v>
      </c>
      <c r="E15" s="43">
        <v>176500</v>
      </c>
      <c r="F15" s="43">
        <v>176500</v>
      </c>
      <c r="G15" s="43">
        <v>0</v>
      </c>
      <c r="H15" s="406" t="s">
        <v>28</v>
      </c>
      <c r="I15" s="405" t="s">
        <v>17</v>
      </c>
    </row>
    <row r="16" spans="1:12" ht="22.5" thickBot="1">
      <c r="A16" s="401"/>
      <c r="B16" s="14" t="s">
        <v>29</v>
      </c>
      <c r="C16" s="403"/>
      <c r="D16" s="401"/>
      <c r="E16" s="38"/>
      <c r="F16" s="38"/>
      <c r="G16" s="46"/>
      <c r="H16" s="403"/>
      <c r="I16" s="401"/>
    </row>
    <row r="17" spans="1:9" ht="21.75">
      <c r="A17" s="345">
        <v>4</v>
      </c>
      <c r="B17" s="344" t="s">
        <v>13</v>
      </c>
      <c r="C17" s="41" t="s">
        <v>14</v>
      </c>
      <c r="D17" s="345" t="s">
        <v>30</v>
      </c>
      <c r="E17" s="43">
        <v>0</v>
      </c>
      <c r="F17" s="43">
        <v>0</v>
      </c>
      <c r="G17" s="350">
        <v>1060000</v>
      </c>
      <c r="H17" s="41" t="s">
        <v>16</v>
      </c>
      <c r="I17" s="405" t="s">
        <v>17</v>
      </c>
    </row>
    <row r="18" spans="1:9" ht="21.75">
      <c r="A18" s="340"/>
      <c r="B18" s="342" t="s">
        <v>31</v>
      </c>
      <c r="C18" s="36" t="s">
        <v>32</v>
      </c>
      <c r="D18" s="340" t="s">
        <v>33</v>
      </c>
      <c r="E18" s="296"/>
      <c r="F18" s="296"/>
      <c r="G18" s="296"/>
      <c r="H18" s="36" t="s">
        <v>19</v>
      </c>
      <c r="I18" s="401"/>
    </row>
    <row r="19" spans="1:9" ht="22.5" thickBot="1">
      <c r="A19" s="341"/>
      <c r="B19" s="343" t="s">
        <v>34</v>
      </c>
      <c r="C19" s="343" t="s">
        <v>35</v>
      </c>
      <c r="D19" s="341"/>
      <c r="E19" s="351"/>
      <c r="F19" s="351"/>
      <c r="G19" s="351"/>
      <c r="H19" s="343"/>
      <c r="I19" s="341"/>
    </row>
    <row r="20" spans="1:9" ht="21.75">
      <c r="A20" s="206"/>
      <c r="B20" s="207"/>
      <c r="C20" s="207"/>
      <c r="D20" s="206"/>
      <c r="E20" s="91"/>
      <c r="F20" s="91"/>
      <c r="G20" s="91"/>
      <c r="H20" s="207"/>
      <c r="I20" s="319">
        <v>33</v>
      </c>
    </row>
    <row r="21" spans="1:9" ht="22.5" thickBot="1">
      <c r="A21" s="87"/>
      <c r="B21" s="195"/>
      <c r="C21" s="195"/>
      <c r="D21" s="87"/>
      <c r="E21" s="205"/>
      <c r="F21" s="205"/>
      <c r="G21" s="205"/>
      <c r="H21" s="195"/>
      <c r="I21" s="87"/>
    </row>
    <row r="22" spans="1:9" ht="21.75">
      <c r="A22" s="5"/>
      <c r="B22" s="7"/>
      <c r="C22" s="32"/>
      <c r="D22" s="65"/>
      <c r="E22" s="397" t="s">
        <v>5</v>
      </c>
      <c r="F22" s="397"/>
      <c r="G22" s="398"/>
      <c r="H22" s="7"/>
      <c r="I22" s="7"/>
    </row>
    <row r="23" spans="1:9" ht="22.5" thickBot="1">
      <c r="A23" s="6" t="s">
        <v>6</v>
      </c>
      <c r="B23" s="8" t="s">
        <v>7</v>
      </c>
      <c r="C23" s="33" t="s">
        <v>8</v>
      </c>
      <c r="D23" s="40" t="s">
        <v>4</v>
      </c>
      <c r="E23" s="399"/>
      <c r="F23" s="399"/>
      <c r="G23" s="400"/>
      <c r="H23" s="8" t="s">
        <v>9</v>
      </c>
      <c r="I23" s="8" t="s">
        <v>10</v>
      </c>
    </row>
    <row r="24" spans="1:9" ht="22.5" thickBot="1">
      <c r="A24" s="157"/>
      <c r="B24" s="9"/>
      <c r="C24" s="34"/>
      <c r="D24" s="292" t="s">
        <v>423</v>
      </c>
      <c r="E24" s="58">
        <v>2555</v>
      </c>
      <c r="F24" s="61">
        <v>2556</v>
      </c>
      <c r="G24" s="61">
        <v>2557</v>
      </c>
      <c r="H24" s="10" t="s">
        <v>11</v>
      </c>
      <c r="I24" s="10"/>
    </row>
    <row r="25" spans="1:9" ht="21.75">
      <c r="A25" s="345">
        <v>5</v>
      </c>
      <c r="B25" s="344" t="s">
        <v>13</v>
      </c>
      <c r="C25" s="41" t="s">
        <v>14</v>
      </c>
      <c r="D25" s="345" t="s">
        <v>36</v>
      </c>
      <c r="E25" s="43">
        <v>0</v>
      </c>
      <c r="F25" s="43">
        <v>0</v>
      </c>
      <c r="G25" s="43">
        <v>1272000</v>
      </c>
      <c r="H25" s="41" t="s">
        <v>16</v>
      </c>
      <c r="I25" s="44" t="s">
        <v>17</v>
      </c>
    </row>
    <row r="26" spans="1:9" ht="21.75">
      <c r="A26" s="340"/>
      <c r="B26" s="342" t="s">
        <v>37</v>
      </c>
      <c r="C26" s="36" t="s">
        <v>32</v>
      </c>
      <c r="D26" s="39" t="s">
        <v>38</v>
      </c>
      <c r="E26" s="37"/>
      <c r="F26" s="38"/>
      <c r="G26" s="38"/>
      <c r="H26" s="36" t="s">
        <v>19</v>
      </c>
      <c r="I26" s="39"/>
    </row>
    <row r="27" spans="1:9" ht="22.5" thickBot="1">
      <c r="A27" s="341"/>
      <c r="B27" s="343"/>
      <c r="C27" s="343" t="s">
        <v>35</v>
      </c>
      <c r="D27" s="341"/>
      <c r="E27" s="71"/>
      <c r="F27" s="351"/>
      <c r="G27" s="351"/>
      <c r="H27" s="343"/>
      <c r="I27" s="341"/>
    </row>
    <row r="28" spans="1:9" ht="21.75">
      <c r="A28" s="345">
        <v>6</v>
      </c>
      <c r="B28" s="344" t="s">
        <v>13</v>
      </c>
      <c r="C28" s="41" t="s">
        <v>14</v>
      </c>
      <c r="D28" s="345" t="s">
        <v>36</v>
      </c>
      <c r="E28" s="43">
        <v>0</v>
      </c>
      <c r="F28" s="43">
        <v>0</v>
      </c>
      <c r="G28" s="43">
        <v>1272000</v>
      </c>
      <c r="H28" s="41" t="s">
        <v>16</v>
      </c>
      <c r="I28" s="44" t="s">
        <v>17</v>
      </c>
    </row>
    <row r="29" spans="1:9" ht="21.75">
      <c r="A29" s="340"/>
      <c r="B29" s="342" t="s">
        <v>39</v>
      </c>
      <c r="C29" s="36" t="s">
        <v>32</v>
      </c>
      <c r="D29" s="39" t="s">
        <v>38</v>
      </c>
      <c r="E29" s="37"/>
      <c r="F29" s="38"/>
      <c r="G29" s="38"/>
      <c r="H29" s="36" t="s">
        <v>19</v>
      </c>
      <c r="I29" s="39"/>
    </row>
    <row r="30" spans="1:9" ht="22.5" thickBot="1">
      <c r="A30" s="341"/>
      <c r="B30" s="343"/>
      <c r="C30" s="343" t="s">
        <v>35</v>
      </c>
      <c r="D30" s="341"/>
      <c r="E30" s="71"/>
      <c r="F30" s="351"/>
      <c r="G30" s="351"/>
      <c r="H30" s="343"/>
      <c r="I30" s="341"/>
    </row>
    <row r="31" spans="1:9" ht="21.75">
      <c r="A31" s="345">
        <v>7</v>
      </c>
      <c r="B31" s="14" t="s">
        <v>13</v>
      </c>
      <c r="C31" s="36" t="s">
        <v>14</v>
      </c>
      <c r="D31" s="340" t="s">
        <v>36</v>
      </c>
      <c r="E31" s="43">
        <v>0</v>
      </c>
      <c r="F31" s="43">
        <v>0</v>
      </c>
      <c r="G31" s="38">
        <v>1272000</v>
      </c>
      <c r="H31" s="36" t="s">
        <v>16</v>
      </c>
      <c r="I31" s="39" t="s">
        <v>17</v>
      </c>
    </row>
    <row r="32" spans="1:9" ht="21.75">
      <c r="A32" s="340"/>
      <c r="B32" s="14" t="s">
        <v>31</v>
      </c>
      <c r="C32" s="36" t="s">
        <v>32</v>
      </c>
      <c r="D32" s="39" t="s">
        <v>38</v>
      </c>
      <c r="E32" s="37"/>
      <c r="F32" s="38"/>
      <c r="G32" s="38"/>
      <c r="H32" s="36" t="s">
        <v>19</v>
      </c>
      <c r="I32" s="39"/>
    </row>
    <row r="33" spans="1:9" ht="22.5" thickBot="1">
      <c r="A33" s="341"/>
      <c r="B33" s="17" t="s">
        <v>431</v>
      </c>
      <c r="C33" s="343" t="s">
        <v>35</v>
      </c>
      <c r="D33" s="347"/>
      <c r="E33" s="71"/>
      <c r="F33" s="351"/>
      <c r="G33" s="351"/>
      <c r="H33" s="343"/>
      <c r="I33" s="341"/>
    </row>
    <row r="34" spans="1:9" ht="21.75">
      <c r="A34" s="345">
        <v>8</v>
      </c>
      <c r="B34" s="14" t="s">
        <v>13</v>
      </c>
      <c r="C34" s="36" t="s">
        <v>14</v>
      </c>
      <c r="D34" s="340" t="s">
        <v>36</v>
      </c>
      <c r="E34" s="43">
        <v>0</v>
      </c>
      <c r="F34" s="43">
        <v>0</v>
      </c>
      <c r="G34" s="38">
        <v>1272000</v>
      </c>
      <c r="H34" s="36" t="s">
        <v>16</v>
      </c>
      <c r="I34" s="39" t="s">
        <v>17</v>
      </c>
    </row>
    <row r="35" spans="1:9" ht="21.75">
      <c r="A35" s="340"/>
      <c r="B35" s="14" t="s">
        <v>40</v>
      </c>
      <c r="C35" s="36" t="s">
        <v>32</v>
      </c>
      <c r="D35" s="39" t="s">
        <v>38</v>
      </c>
      <c r="E35" s="37"/>
      <c r="F35" s="38"/>
      <c r="G35" s="38"/>
      <c r="H35" s="36" t="s">
        <v>19</v>
      </c>
      <c r="I35" s="39"/>
    </row>
    <row r="36" spans="1:9" ht="22.5" thickBot="1">
      <c r="A36" s="341"/>
      <c r="B36" s="17"/>
      <c r="C36" s="343" t="s">
        <v>35</v>
      </c>
      <c r="D36" s="347"/>
      <c r="E36" s="71"/>
      <c r="F36" s="351"/>
      <c r="G36" s="351"/>
      <c r="H36" s="343"/>
      <c r="I36" s="341"/>
    </row>
    <row r="37" spans="1:9" ht="21.75">
      <c r="A37" s="345">
        <v>9</v>
      </c>
      <c r="B37" s="14" t="s">
        <v>13</v>
      </c>
      <c r="C37" s="36" t="s">
        <v>14</v>
      </c>
      <c r="D37" s="340" t="s">
        <v>41</v>
      </c>
      <c r="E37" s="43">
        <v>0</v>
      </c>
      <c r="F37" s="43">
        <v>0</v>
      </c>
      <c r="G37" s="38">
        <v>927500</v>
      </c>
      <c r="H37" s="36" t="s">
        <v>16</v>
      </c>
      <c r="I37" s="39" t="s">
        <v>17</v>
      </c>
    </row>
    <row r="38" spans="1:9" ht="43.5">
      <c r="A38" s="340"/>
      <c r="B38" s="14" t="s">
        <v>42</v>
      </c>
      <c r="C38" s="36" t="s">
        <v>32</v>
      </c>
      <c r="D38" s="39" t="s">
        <v>43</v>
      </c>
      <c r="E38" s="37"/>
      <c r="F38" s="38"/>
      <c r="G38" s="38"/>
      <c r="H38" s="36" t="s">
        <v>19</v>
      </c>
      <c r="I38" s="39"/>
    </row>
    <row r="39" spans="1:9" ht="22.5" thickBot="1">
      <c r="A39" s="341"/>
      <c r="B39" s="17"/>
      <c r="C39" s="343" t="s">
        <v>35</v>
      </c>
      <c r="D39" s="347"/>
      <c r="E39" s="71"/>
      <c r="F39" s="351"/>
      <c r="G39" s="351"/>
      <c r="H39" s="343"/>
      <c r="I39" s="341"/>
    </row>
    <row r="40" spans="1:9" ht="22.5" thickBot="1">
      <c r="A40" s="225"/>
      <c r="B40" s="226"/>
      <c r="C40" s="226"/>
      <c r="D40" s="225"/>
      <c r="E40" s="227"/>
      <c r="F40" s="261"/>
      <c r="G40" s="261"/>
      <c r="H40" s="226"/>
      <c r="I40" s="319">
        <v>34</v>
      </c>
    </row>
    <row r="41" spans="1:9" ht="21.75">
      <c r="A41" s="5"/>
      <c r="B41" s="7"/>
      <c r="C41" s="32"/>
      <c r="D41" s="65"/>
      <c r="E41" s="397" t="s">
        <v>5</v>
      </c>
      <c r="F41" s="397"/>
      <c r="G41" s="398"/>
      <c r="H41" s="7"/>
      <c r="I41" s="7"/>
    </row>
    <row r="42" spans="1:9" ht="22.5" thickBot="1">
      <c r="A42" s="6" t="s">
        <v>6</v>
      </c>
      <c r="B42" s="8" t="s">
        <v>7</v>
      </c>
      <c r="C42" s="33" t="s">
        <v>8</v>
      </c>
      <c r="D42" s="40" t="s">
        <v>4</v>
      </c>
      <c r="E42" s="399"/>
      <c r="F42" s="399"/>
      <c r="G42" s="400"/>
      <c r="H42" s="8" t="s">
        <v>9</v>
      </c>
      <c r="I42" s="8" t="s">
        <v>10</v>
      </c>
    </row>
    <row r="43" spans="1:9" ht="22.5" thickBot="1">
      <c r="A43" s="157"/>
      <c r="B43" s="9"/>
      <c r="C43" s="34"/>
      <c r="D43" s="292" t="s">
        <v>423</v>
      </c>
      <c r="E43" s="58">
        <v>2555</v>
      </c>
      <c r="F43" s="61">
        <v>2556</v>
      </c>
      <c r="G43" s="61">
        <v>2557</v>
      </c>
      <c r="H43" s="10" t="s">
        <v>11</v>
      </c>
      <c r="I43" s="10"/>
    </row>
    <row r="44" spans="1:9" ht="21.75">
      <c r="A44" s="345">
        <v>10</v>
      </c>
      <c r="B44" s="14" t="s">
        <v>44</v>
      </c>
      <c r="C44" s="36" t="s">
        <v>14</v>
      </c>
      <c r="D44" s="340" t="s">
        <v>36</v>
      </c>
      <c r="E44" s="43">
        <v>0</v>
      </c>
      <c r="F44" s="43">
        <v>0</v>
      </c>
      <c r="G44" s="38">
        <v>616000</v>
      </c>
      <c r="H44" s="36" t="s">
        <v>16</v>
      </c>
      <c r="I44" s="39" t="s">
        <v>17</v>
      </c>
    </row>
    <row r="45" spans="1:9" ht="21.75">
      <c r="A45" s="340"/>
      <c r="B45" s="14" t="s">
        <v>45</v>
      </c>
      <c r="C45" s="36" t="s">
        <v>32</v>
      </c>
      <c r="D45" s="39" t="s">
        <v>46</v>
      </c>
      <c r="E45" s="37"/>
      <c r="F45" s="38"/>
      <c r="G45" s="38"/>
      <c r="H45" s="36" t="s">
        <v>19</v>
      </c>
      <c r="I45" s="39"/>
    </row>
    <row r="46" spans="1:9" ht="22.5" thickBot="1">
      <c r="A46" s="341"/>
      <c r="B46" s="17"/>
      <c r="C46" s="343" t="s">
        <v>35</v>
      </c>
      <c r="D46" s="347"/>
      <c r="E46" s="71"/>
      <c r="F46" s="351"/>
      <c r="G46" s="351"/>
      <c r="H46" s="343"/>
      <c r="I46" s="341"/>
    </row>
    <row r="47" spans="1:9" ht="21.75">
      <c r="A47" s="345">
        <v>11</v>
      </c>
      <c r="B47" s="14" t="s">
        <v>47</v>
      </c>
      <c r="C47" s="36" t="s">
        <v>14</v>
      </c>
      <c r="D47" s="340" t="s">
        <v>41</v>
      </c>
      <c r="E47" s="43">
        <v>0</v>
      </c>
      <c r="F47" s="43">
        <v>0</v>
      </c>
      <c r="G47" s="38">
        <v>336000</v>
      </c>
      <c r="H47" s="36" t="s">
        <v>16</v>
      </c>
      <c r="I47" s="39" t="s">
        <v>17</v>
      </c>
    </row>
    <row r="48" spans="1:9" ht="21.75">
      <c r="A48" s="340"/>
      <c r="B48" s="14" t="s">
        <v>48</v>
      </c>
      <c r="C48" s="36" t="s">
        <v>32</v>
      </c>
      <c r="D48" s="39" t="s">
        <v>49</v>
      </c>
      <c r="E48" s="37"/>
      <c r="F48" s="38"/>
      <c r="G48" s="38"/>
      <c r="H48" s="36" t="s">
        <v>19</v>
      </c>
      <c r="I48" s="39"/>
    </row>
    <row r="49" spans="1:13" ht="24.75" customHeight="1" thickBot="1">
      <c r="A49" s="341"/>
      <c r="B49" s="17"/>
      <c r="C49" s="343" t="s">
        <v>35</v>
      </c>
      <c r="D49" s="347"/>
      <c r="E49" s="71"/>
      <c r="F49" s="351"/>
      <c r="G49" s="351"/>
      <c r="H49" s="343"/>
      <c r="I49" s="341"/>
    </row>
    <row r="50" spans="1:13" ht="24.75" customHeight="1">
      <c r="A50" s="345">
        <v>12</v>
      </c>
      <c r="B50" s="14" t="s">
        <v>44</v>
      </c>
      <c r="C50" s="36" t="s">
        <v>14</v>
      </c>
      <c r="D50" s="340" t="s">
        <v>41</v>
      </c>
      <c r="E50" s="43">
        <v>0</v>
      </c>
      <c r="F50" s="43">
        <v>0</v>
      </c>
      <c r="G50" s="38">
        <v>196000</v>
      </c>
      <c r="H50" s="36" t="s">
        <v>16</v>
      </c>
      <c r="I50" s="39" t="s">
        <v>17</v>
      </c>
    </row>
    <row r="51" spans="1:13" ht="24.75" customHeight="1">
      <c r="A51" s="340"/>
      <c r="B51" s="14" t="s">
        <v>50</v>
      </c>
      <c r="C51" s="36" t="s">
        <v>32</v>
      </c>
      <c r="D51" s="39" t="s">
        <v>51</v>
      </c>
      <c r="E51" s="37"/>
      <c r="F51" s="38"/>
      <c r="G51" s="38"/>
      <c r="H51" s="36" t="s">
        <v>19</v>
      </c>
      <c r="I51" s="39"/>
    </row>
    <row r="52" spans="1:13" ht="24.75" customHeight="1" thickBot="1">
      <c r="A52" s="341"/>
      <c r="B52" s="17"/>
      <c r="C52" s="343" t="s">
        <v>35</v>
      </c>
      <c r="D52" s="347"/>
      <c r="E52" s="71"/>
      <c r="F52" s="351"/>
      <c r="G52" s="351"/>
      <c r="H52" s="343"/>
      <c r="I52" s="341"/>
    </row>
    <row r="53" spans="1:13" ht="24.75" customHeight="1">
      <c r="A53" s="340"/>
      <c r="B53" s="13" t="s">
        <v>52</v>
      </c>
      <c r="C53" s="14"/>
      <c r="D53" s="15"/>
      <c r="E53" s="35"/>
      <c r="F53" s="35"/>
      <c r="G53" s="35"/>
      <c r="H53" s="14"/>
      <c r="I53" s="15"/>
    </row>
    <row r="54" spans="1:13" ht="24.75" customHeight="1">
      <c r="A54" s="401">
        <v>13</v>
      </c>
      <c r="B54" s="14" t="s">
        <v>13</v>
      </c>
      <c r="C54" s="403" t="s">
        <v>21</v>
      </c>
      <c r="D54" s="15" t="s">
        <v>53</v>
      </c>
      <c r="E54" s="37">
        <v>1377500</v>
      </c>
      <c r="F54" s="38">
        <v>551000</v>
      </c>
      <c r="G54" s="38">
        <v>0</v>
      </c>
      <c r="H54" s="403" t="s">
        <v>23</v>
      </c>
      <c r="I54" s="401" t="s">
        <v>17</v>
      </c>
    </row>
    <row r="55" spans="1:13" ht="48.75" customHeight="1" thickBot="1">
      <c r="A55" s="402"/>
      <c r="B55" s="17" t="s">
        <v>54</v>
      </c>
      <c r="C55" s="404"/>
      <c r="D55" s="347" t="s">
        <v>55</v>
      </c>
      <c r="E55" s="45"/>
      <c r="F55" s="46"/>
      <c r="G55" s="46"/>
      <c r="H55" s="404"/>
      <c r="I55" s="402"/>
    </row>
    <row r="56" spans="1:13" ht="24.75" customHeight="1">
      <c r="A56" s="405">
        <v>14</v>
      </c>
      <c r="B56" s="406" t="s">
        <v>598</v>
      </c>
      <c r="C56" s="406" t="s">
        <v>21</v>
      </c>
      <c r="D56" s="345" t="s">
        <v>53</v>
      </c>
      <c r="E56" s="43">
        <v>1039000</v>
      </c>
      <c r="F56" s="43">
        <v>551000</v>
      </c>
      <c r="G56" s="313">
        <f>2650000-E56-F56</f>
        <v>1060000</v>
      </c>
      <c r="H56" s="406" t="s">
        <v>23</v>
      </c>
      <c r="I56" s="405" t="s">
        <v>17</v>
      </c>
      <c r="M56" s="287"/>
    </row>
    <row r="57" spans="1:13" ht="48.75" customHeight="1" thickBot="1">
      <c r="A57" s="402"/>
      <c r="B57" s="404"/>
      <c r="C57" s="404"/>
      <c r="D57" s="341" t="s">
        <v>599</v>
      </c>
      <c r="E57" s="46"/>
      <c r="F57" s="46"/>
      <c r="G57" s="314"/>
      <c r="H57" s="404"/>
      <c r="I57" s="402"/>
    </row>
    <row r="58" spans="1:13" ht="23.25" customHeight="1">
      <c r="A58" s="206"/>
      <c r="B58" s="207"/>
      <c r="C58" s="207"/>
      <c r="D58" s="206"/>
      <c r="E58" s="91"/>
      <c r="F58" s="91"/>
      <c r="G58" s="91"/>
      <c r="H58" s="207"/>
      <c r="I58" s="319">
        <v>35</v>
      </c>
    </row>
    <row r="59" spans="1:13" ht="23.25" customHeight="1" thickBot="1">
      <c r="A59" s="220"/>
      <c r="B59" s="219"/>
      <c r="C59" s="219"/>
      <c r="D59" s="220"/>
      <c r="E59" s="77"/>
      <c r="F59" s="77"/>
      <c r="G59" s="77"/>
      <c r="H59" s="219"/>
      <c r="I59" s="220"/>
    </row>
    <row r="60" spans="1:13" ht="23.25" customHeight="1">
      <c r="A60" s="5"/>
      <c r="B60" s="7"/>
      <c r="C60" s="32"/>
      <c r="D60" s="65"/>
      <c r="E60" s="407" t="s">
        <v>5</v>
      </c>
      <c r="F60" s="397"/>
      <c r="G60" s="398"/>
      <c r="H60" s="7"/>
      <c r="I60" s="7"/>
    </row>
    <row r="61" spans="1:13" ht="24" customHeight="1" thickBot="1">
      <c r="A61" s="6" t="s">
        <v>6</v>
      </c>
      <c r="B61" s="8" t="s">
        <v>7</v>
      </c>
      <c r="C61" s="33" t="s">
        <v>8</v>
      </c>
      <c r="D61" s="40" t="s">
        <v>4</v>
      </c>
      <c r="E61" s="408"/>
      <c r="F61" s="399"/>
      <c r="G61" s="400"/>
      <c r="H61" s="8" t="s">
        <v>9</v>
      </c>
      <c r="I61" s="8" t="s">
        <v>10</v>
      </c>
    </row>
    <row r="62" spans="1:13" ht="25.5" customHeight="1" thickBot="1">
      <c r="A62" s="157"/>
      <c r="B62" s="9"/>
      <c r="C62" s="34"/>
      <c r="D62" s="292" t="s">
        <v>423</v>
      </c>
      <c r="E62" s="58">
        <v>2555</v>
      </c>
      <c r="F62" s="61">
        <v>2556</v>
      </c>
      <c r="G62" s="61">
        <v>2557</v>
      </c>
      <c r="H62" s="10" t="s">
        <v>11</v>
      </c>
      <c r="I62" s="10"/>
    </row>
    <row r="63" spans="1:13" ht="24.75" customHeight="1">
      <c r="A63" s="405">
        <v>15</v>
      </c>
      <c r="B63" s="406" t="s">
        <v>57</v>
      </c>
      <c r="C63" s="406" t="s">
        <v>21</v>
      </c>
      <c r="D63" s="15" t="s">
        <v>53</v>
      </c>
      <c r="E63" s="43">
        <v>1377500</v>
      </c>
      <c r="F63" s="43">
        <v>1377500</v>
      </c>
      <c r="G63" s="43">
        <f>3975000-1377500-1377500</f>
        <v>1220000</v>
      </c>
      <c r="H63" s="406" t="s">
        <v>23</v>
      </c>
      <c r="I63" s="405" t="s">
        <v>17</v>
      </c>
      <c r="L63" s="287"/>
    </row>
    <row r="64" spans="1:13" ht="48.75" customHeight="1" thickBot="1">
      <c r="A64" s="402"/>
      <c r="B64" s="404"/>
      <c r="C64" s="404"/>
      <c r="D64" s="347" t="s">
        <v>58</v>
      </c>
      <c r="E64" s="46"/>
      <c r="F64" s="46"/>
      <c r="G64" s="46"/>
      <c r="H64" s="404"/>
      <c r="I64" s="402"/>
    </row>
    <row r="65" spans="1:9" ht="21.75">
      <c r="A65" s="221"/>
      <c r="B65" s="25" t="s">
        <v>575</v>
      </c>
      <c r="C65" s="209"/>
      <c r="D65" s="222"/>
      <c r="E65" s="309"/>
      <c r="F65" s="310"/>
      <c r="G65" s="310"/>
      <c r="H65" s="223"/>
      <c r="I65" s="223"/>
    </row>
    <row r="66" spans="1:9" ht="21.75">
      <c r="A66" s="401">
        <v>16</v>
      </c>
      <c r="B66" s="14" t="s">
        <v>59</v>
      </c>
      <c r="C66" s="403" t="s">
        <v>26</v>
      </c>
      <c r="D66" s="401" t="s">
        <v>60</v>
      </c>
      <c r="E66" s="37">
        <v>1377500</v>
      </c>
      <c r="F66" s="38">
        <v>551000</v>
      </c>
      <c r="G66" s="38">
        <v>0</v>
      </c>
      <c r="H66" s="403" t="s">
        <v>28</v>
      </c>
      <c r="I66" s="401" t="s">
        <v>17</v>
      </c>
    </row>
    <row r="67" spans="1:9" ht="22.5" thickBot="1">
      <c r="A67" s="402"/>
      <c r="B67" s="17" t="s">
        <v>61</v>
      </c>
      <c r="C67" s="403"/>
      <c r="D67" s="402"/>
      <c r="E67" s="45"/>
      <c r="F67" s="46"/>
      <c r="G67" s="46"/>
      <c r="H67" s="404"/>
      <c r="I67" s="402"/>
    </row>
    <row r="68" spans="1:9" ht="21.75">
      <c r="A68" s="405">
        <v>17</v>
      </c>
      <c r="B68" s="406" t="s">
        <v>600</v>
      </c>
      <c r="C68" s="406" t="s">
        <v>21</v>
      </c>
      <c r="D68" s="15" t="s">
        <v>62</v>
      </c>
      <c r="E68" s="43">
        <v>0</v>
      </c>
      <c r="F68" s="42">
        <v>176000</v>
      </c>
      <c r="G68" s="42">
        <v>100000</v>
      </c>
      <c r="H68" s="406" t="s">
        <v>23</v>
      </c>
      <c r="I68" s="405" t="s">
        <v>17</v>
      </c>
    </row>
    <row r="69" spans="1:9" ht="22.5" thickBot="1">
      <c r="A69" s="402"/>
      <c r="B69" s="404"/>
      <c r="C69" s="404"/>
      <c r="D69" s="347" t="s">
        <v>63</v>
      </c>
      <c r="E69" s="46"/>
      <c r="F69" s="45"/>
      <c r="G69" s="45"/>
      <c r="H69" s="404"/>
      <c r="I69" s="402"/>
    </row>
    <row r="70" spans="1:9" ht="66" thickBot="1">
      <c r="A70" s="341">
        <v>18</v>
      </c>
      <c r="B70" s="17" t="s">
        <v>64</v>
      </c>
      <c r="C70" s="17" t="s">
        <v>65</v>
      </c>
      <c r="D70" s="347" t="s">
        <v>66</v>
      </c>
      <c r="E70" s="311">
        <v>0</v>
      </c>
      <c r="F70" s="312">
        <v>20000</v>
      </c>
      <c r="G70" s="312">
        <v>0</v>
      </c>
      <c r="H70" s="17" t="s">
        <v>67</v>
      </c>
      <c r="I70" s="347" t="s">
        <v>17</v>
      </c>
    </row>
    <row r="71" spans="1:9" ht="21.75">
      <c r="A71" s="340"/>
      <c r="B71" s="13" t="s">
        <v>68</v>
      </c>
      <c r="C71" s="14"/>
      <c r="D71" s="15"/>
      <c r="E71" s="80"/>
      <c r="F71" s="80"/>
      <c r="G71" s="35"/>
      <c r="H71" s="14"/>
      <c r="I71" s="15"/>
    </row>
    <row r="72" spans="1:9" ht="21.75">
      <c r="A72" s="401">
        <v>19</v>
      </c>
      <c r="B72" s="14" t="s">
        <v>69</v>
      </c>
      <c r="C72" s="403" t="s">
        <v>21</v>
      </c>
      <c r="D72" s="15" t="s">
        <v>62</v>
      </c>
      <c r="E72" s="37">
        <v>1440000</v>
      </c>
      <c r="F72" s="38">
        <v>1440000</v>
      </c>
      <c r="G72" s="38">
        <v>576000</v>
      </c>
      <c r="H72" s="403" t="s">
        <v>23</v>
      </c>
      <c r="I72" s="401" t="s">
        <v>17</v>
      </c>
    </row>
    <row r="73" spans="1:9" ht="21.75">
      <c r="A73" s="401"/>
      <c r="B73" s="14" t="s">
        <v>70</v>
      </c>
      <c r="C73" s="403"/>
      <c r="D73" s="15" t="s">
        <v>55</v>
      </c>
      <c r="E73" s="37"/>
      <c r="F73" s="38"/>
      <c r="G73" s="38"/>
      <c r="H73" s="403"/>
      <c r="I73" s="401"/>
    </row>
    <row r="74" spans="1:9" ht="22.5" thickBot="1">
      <c r="A74" s="402"/>
      <c r="B74" s="24"/>
      <c r="C74" s="404"/>
      <c r="D74" s="10"/>
      <c r="E74" s="45"/>
      <c r="F74" s="46"/>
      <c r="G74" s="46"/>
      <c r="H74" s="404"/>
      <c r="I74" s="402"/>
    </row>
    <row r="75" spans="1:9" ht="21.75">
      <c r="A75" s="87"/>
      <c r="B75" s="195"/>
      <c r="C75" s="195"/>
      <c r="D75" s="87"/>
      <c r="E75" s="224"/>
      <c r="F75" s="205"/>
      <c r="G75" s="205"/>
      <c r="H75" s="195"/>
      <c r="I75" s="319"/>
    </row>
    <row r="76" spans="1:9" ht="21.75">
      <c r="A76" s="87"/>
      <c r="B76" s="195"/>
      <c r="C76" s="195"/>
      <c r="D76" s="87"/>
      <c r="E76" s="224"/>
      <c r="F76" s="205"/>
      <c r="G76" s="205"/>
      <c r="H76" s="195"/>
      <c r="I76" s="321">
        <v>36</v>
      </c>
    </row>
    <row r="77" spans="1:9" ht="22.5" thickBot="1">
      <c r="A77" s="87"/>
      <c r="B77" s="195"/>
      <c r="C77" s="195"/>
      <c r="D77" s="87"/>
      <c r="E77" s="224"/>
      <c r="F77" s="205"/>
      <c r="G77" s="205"/>
      <c r="H77" s="195"/>
      <c r="I77" s="87"/>
    </row>
    <row r="78" spans="1:9" ht="21.75">
      <c r="A78" s="5"/>
      <c r="B78" s="7"/>
      <c r="C78" s="32"/>
      <c r="D78" s="65"/>
      <c r="E78" s="397" t="s">
        <v>5</v>
      </c>
      <c r="F78" s="397"/>
      <c r="G78" s="398"/>
      <c r="H78" s="7"/>
      <c r="I78" s="7"/>
    </row>
    <row r="79" spans="1:9" ht="22.5" thickBot="1">
      <c r="A79" s="6" t="s">
        <v>6</v>
      </c>
      <c r="B79" s="8" t="s">
        <v>7</v>
      </c>
      <c r="C79" s="33" t="s">
        <v>8</v>
      </c>
      <c r="D79" s="40" t="s">
        <v>4</v>
      </c>
      <c r="E79" s="399"/>
      <c r="F79" s="399"/>
      <c r="G79" s="400"/>
      <c r="H79" s="8" t="s">
        <v>9</v>
      </c>
      <c r="I79" s="8" t="s">
        <v>10</v>
      </c>
    </row>
    <row r="80" spans="1:9" ht="22.5" thickBot="1">
      <c r="A80" s="157"/>
      <c r="B80" s="9"/>
      <c r="C80" s="34"/>
      <c r="D80" s="292" t="s">
        <v>423</v>
      </c>
      <c r="E80" s="58">
        <v>2555</v>
      </c>
      <c r="F80" s="61">
        <v>2556</v>
      </c>
      <c r="G80" s="61">
        <v>2557</v>
      </c>
      <c r="H80" s="10" t="s">
        <v>11</v>
      </c>
      <c r="I80" s="10"/>
    </row>
    <row r="81" spans="1:9" ht="21.75">
      <c r="A81" s="405">
        <v>20</v>
      </c>
      <c r="B81" s="406" t="s">
        <v>601</v>
      </c>
      <c r="C81" s="406" t="s">
        <v>21</v>
      </c>
      <c r="D81" s="15" t="s">
        <v>53</v>
      </c>
      <c r="E81" s="43">
        <v>1377500</v>
      </c>
      <c r="F81" s="43">
        <v>1377500</v>
      </c>
      <c r="G81" s="43">
        <f>3180000-E81-F81</f>
        <v>425000</v>
      </c>
      <c r="H81" s="406" t="s">
        <v>23</v>
      </c>
      <c r="I81" s="405" t="s">
        <v>17</v>
      </c>
    </row>
    <row r="82" spans="1:9" ht="22.5" thickBot="1">
      <c r="A82" s="402"/>
      <c r="B82" s="404"/>
      <c r="C82" s="404"/>
      <c r="D82" s="347" t="s">
        <v>71</v>
      </c>
      <c r="E82" s="46"/>
      <c r="F82" s="46"/>
      <c r="G82" s="46"/>
      <c r="H82" s="404"/>
      <c r="I82" s="402"/>
    </row>
    <row r="83" spans="1:9" ht="21.75">
      <c r="A83" s="405">
        <v>21</v>
      </c>
      <c r="B83" s="406" t="s">
        <v>72</v>
      </c>
      <c r="C83" s="406" t="s">
        <v>21</v>
      </c>
      <c r="D83" s="15" t="s">
        <v>53</v>
      </c>
      <c r="E83" s="42">
        <v>854050</v>
      </c>
      <c r="F83" s="43">
        <v>0</v>
      </c>
      <c r="G83" s="43">
        <v>0</v>
      </c>
      <c r="H83" s="406" t="s">
        <v>23</v>
      </c>
      <c r="I83" s="405" t="s">
        <v>17</v>
      </c>
    </row>
    <row r="84" spans="1:9" ht="22.5" thickBot="1">
      <c r="A84" s="402"/>
      <c r="B84" s="404"/>
      <c r="C84" s="404"/>
      <c r="D84" s="347" t="s">
        <v>73</v>
      </c>
      <c r="E84" s="45"/>
      <c r="F84" s="46"/>
      <c r="G84" s="46"/>
      <c r="H84" s="404"/>
      <c r="I84" s="402"/>
    </row>
    <row r="85" spans="1:9" ht="21.75">
      <c r="A85" s="340"/>
      <c r="B85" s="13" t="s">
        <v>74</v>
      </c>
      <c r="C85" s="14"/>
      <c r="D85" s="15"/>
      <c r="E85" s="307"/>
      <c r="F85" s="307"/>
      <c r="G85" s="307"/>
      <c r="H85" s="14"/>
      <c r="I85" s="15"/>
    </row>
    <row r="86" spans="1:9" ht="21.75">
      <c r="A86" s="401">
        <v>22</v>
      </c>
      <c r="B86" s="403" t="s">
        <v>75</v>
      </c>
      <c r="C86" s="403" t="s">
        <v>21</v>
      </c>
      <c r="D86" s="15" t="s">
        <v>22</v>
      </c>
      <c r="E86" s="38">
        <v>1350000</v>
      </c>
      <c r="F86" s="38">
        <v>1350000</v>
      </c>
      <c r="G86" s="38">
        <v>0</v>
      </c>
      <c r="H86" s="403" t="s">
        <v>23</v>
      </c>
      <c r="I86" s="401" t="s">
        <v>17</v>
      </c>
    </row>
    <row r="87" spans="1:9" ht="22.5" thickBot="1">
      <c r="A87" s="402"/>
      <c r="B87" s="404"/>
      <c r="C87" s="404"/>
      <c r="D87" s="347" t="s">
        <v>76</v>
      </c>
      <c r="E87" s="46"/>
      <c r="F87" s="46"/>
      <c r="G87" s="46"/>
      <c r="H87" s="404"/>
      <c r="I87" s="402"/>
    </row>
    <row r="88" spans="1:9" ht="43.5">
      <c r="A88" s="405">
        <v>23</v>
      </c>
      <c r="B88" s="14" t="s">
        <v>77</v>
      </c>
      <c r="C88" s="406" t="s">
        <v>21</v>
      </c>
      <c r="D88" s="15" t="s">
        <v>62</v>
      </c>
      <c r="E88" s="42">
        <v>780000</v>
      </c>
      <c r="F88" s="43">
        <v>0</v>
      </c>
      <c r="G88" s="43">
        <v>0</v>
      </c>
      <c r="H88" s="406" t="s">
        <v>78</v>
      </c>
      <c r="I88" s="405" t="s">
        <v>17</v>
      </c>
    </row>
    <row r="89" spans="1:9" ht="22.5" thickBot="1">
      <c r="A89" s="402"/>
      <c r="B89" s="17" t="s">
        <v>79</v>
      </c>
      <c r="C89" s="404"/>
      <c r="D89" s="347" t="s">
        <v>80</v>
      </c>
      <c r="E89" s="45"/>
      <c r="F89" s="46"/>
      <c r="G89" s="46"/>
      <c r="H89" s="404"/>
      <c r="I89" s="402"/>
    </row>
    <row r="90" spans="1:9" ht="21.75">
      <c r="A90" s="405">
        <v>24</v>
      </c>
      <c r="B90" s="344" t="s">
        <v>82</v>
      </c>
      <c r="C90" s="406" t="s">
        <v>21</v>
      </c>
      <c r="D90" s="346" t="s">
        <v>62</v>
      </c>
      <c r="E90" s="43">
        <v>1440000</v>
      </c>
      <c r="F90" s="43">
        <v>1440000</v>
      </c>
      <c r="G90" s="43">
        <v>0</v>
      </c>
      <c r="H90" s="406" t="s">
        <v>78</v>
      </c>
      <c r="I90" s="405" t="s">
        <v>17</v>
      </c>
    </row>
    <row r="91" spans="1:9" ht="22.5" thickBot="1">
      <c r="A91" s="402"/>
      <c r="B91" s="343" t="s">
        <v>83</v>
      </c>
      <c r="C91" s="404"/>
      <c r="D91" s="347" t="s">
        <v>24</v>
      </c>
      <c r="E91" s="46"/>
      <c r="F91" s="46"/>
      <c r="G91" s="46"/>
      <c r="H91" s="404"/>
      <c r="I91" s="402"/>
    </row>
    <row r="92" spans="1:9" ht="21.75">
      <c r="A92" s="87"/>
      <c r="B92" s="195"/>
      <c r="C92" s="195"/>
      <c r="D92" s="87"/>
      <c r="E92" s="205"/>
      <c r="F92" s="205"/>
      <c r="G92" s="205"/>
      <c r="H92" s="195"/>
      <c r="I92" s="319"/>
    </row>
    <row r="93" spans="1:9" ht="21.75">
      <c r="A93" s="87"/>
      <c r="B93" s="195"/>
      <c r="C93" s="195"/>
      <c r="D93" s="87"/>
      <c r="E93" s="205"/>
      <c r="F93" s="205"/>
      <c r="G93" s="205"/>
      <c r="H93" s="195"/>
      <c r="I93" s="321">
        <v>37</v>
      </c>
    </row>
    <row r="94" spans="1:9" ht="16.5" thickBot="1">
      <c r="A94" s="158"/>
    </row>
    <row r="95" spans="1:9" ht="19.5">
      <c r="A95" s="5"/>
      <c r="B95" s="7"/>
      <c r="C95" s="32"/>
      <c r="D95" s="276"/>
      <c r="E95" s="397" t="s">
        <v>5</v>
      </c>
      <c r="F95" s="397"/>
      <c r="G95" s="398"/>
      <c r="H95" s="7"/>
      <c r="I95" s="7"/>
    </row>
    <row r="96" spans="1:9" ht="22.5" thickBot="1">
      <c r="A96" s="6" t="s">
        <v>6</v>
      </c>
      <c r="B96" s="8" t="s">
        <v>7</v>
      </c>
      <c r="C96" s="33" t="s">
        <v>8</v>
      </c>
      <c r="D96" s="6" t="s">
        <v>4</v>
      </c>
      <c r="E96" s="399"/>
      <c r="F96" s="399"/>
      <c r="G96" s="400"/>
      <c r="H96" s="8" t="s">
        <v>9</v>
      </c>
      <c r="I96" s="8" t="s">
        <v>10</v>
      </c>
    </row>
    <row r="97" spans="1:11" ht="22.5" thickBot="1">
      <c r="A97" s="157"/>
      <c r="B97" s="9"/>
      <c r="C97" s="34"/>
      <c r="D97" s="218" t="s">
        <v>423</v>
      </c>
      <c r="E97" s="352">
        <v>2555</v>
      </c>
      <c r="F97" s="61">
        <v>2556</v>
      </c>
      <c r="G97" s="61">
        <v>2557</v>
      </c>
      <c r="H97" s="10" t="s">
        <v>11</v>
      </c>
      <c r="I97" s="10"/>
    </row>
    <row r="98" spans="1:11" ht="21.75">
      <c r="A98" s="345"/>
      <c r="B98" s="25" t="s">
        <v>84</v>
      </c>
      <c r="C98" s="26"/>
      <c r="D98" s="346"/>
      <c r="E98" s="81"/>
      <c r="F98" s="82"/>
      <c r="G98" s="82"/>
      <c r="H98" s="26"/>
      <c r="I98" s="346"/>
    </row>
    <row r="99" spans="1:11" ht="21.75">
      <c r="A99" s="401">
        <v>25</v>
      </c>
      <c r="B99" s="403" t="s">
        <v>85</v>
      </c>
      <c r="C99" s="403" t="s">
        <v>21</v>
      </c>
      <c r="D99" s="15" t="s">
        <v>62</v>
      </c>
      <c r="E99" s="38">
        <v>1728000</v>
      </c>
      <c r="F99" s="38">
        <v>1728000</v>
      </c>
      <c r="G99" s="38">
        <v>1728000</v>
      </c>
      <c r="H99" s="403" t="s">
        <v>23</v>
      </c>
      <c r="I99" s="401" t="s">
        <v>17</v>
      </c>
    </row>
    <row r="100" spans="1:11" ht="22.5" thickBot="1">
      <c r="A100" s="402"/>
      <c r="B100" s="404"/>
      <c r="C100" s="404"/>
      <c r="D100" s="347" t="s">
        <v>86</v>
      </c>
      <c r="E100" s="46"/>
      <c r="F100" s="46"/>
      <c r="G100" s="46"/>
      <c r="H100" s="404"/>
      <c r="I100" s="402"/>
    </row>
    <row r="101" spans="1:11" ht="43.5">
      <c r="A101" s="405">
        <v>26</v>
      </c>
      <c r="B101" s="14" t="s">
        <v>87</v>
      </c>
      <c r="C101" s="406" t="s">
        <v>21</v>
      </c>
      <c r="D101" s="15" t="s">
        <v>53</v>
      </c>
      <c r="E101" s="43">
        <v>0</v>
      </c>
      <c r="F101" s="43">
        <v>0</v>
      </c>
      <c r="G101" s="43">
        <v>750000</v>
      </c>
      <c r="H101" s="406" t="s">
        <v>23</v>
      </c>
      <c r="I101" s="405" t="s">
        <v>17</v>
      </c>
    </row>
    <row r="102" spans="1:11" ht="21.75">
      <c r="A102" s="401"/>
      <c r="B102" s="14" t="s">
        <v>88</v>
      </c>
      <c r="C102" s="403"/>
      <c r="D102" s="15" t="s">
        <v>89</v>
      </c>
      <c r="E102" s="38"/>
      <c r="F102" s="38"/>
      <c r="G102" s="38"/>
      <c r="H102" s="403"/>
      <c r="I102" s="401"/>
    </row>
    <row r="103" spans="1:11" ht="22.5" thickBot="1">
      <c r="A103" s="402"/>
      <c r="B103" s="17"/>
      <c r="C103" s="404"/>
      <c r="D103" s="10"/>
      <c r="E103" s="46"/>
      <c r="F103" s="46"/>
      <c r="G103" s="46"/>
      <c r="H103" s="404"/>
      <c r="I103" s="402"/>
    </row>
    <row r="104" spans="1:11" ht="21.75">
      <c r="A104" s="405">
        <v>27</v>
      </c>
      <c r="B104" s="14" t="s">
        <v>624</v>
      </c>
      <c r="C104" s="406" t="s">
        <v>21</v>
      </c>
      <c r="D104" s="15" t="s">
        <v>53</v>
      </c>
      <c r="E104" s="43">
        <v>0</v>
      </c>
      <c r="F104" s="43">
        <v>0</v>
      </c>
      <c r="G104" s="43">
        <v>1325000</v>
      </c>
      <c r="H104" s="406" t="s">
        <v>23</v>
      </c>
      <c r="I104" s="405" t="s">
        <v>17</v>
      </c>
    </row>
    <row r="105" spans="1:11" ht="43.5">
      <c r="A105" s="401"/>
      <c r="B105" s="14" t="s">
        <v>90</v>
      </c>
      <c r="C105" s="403"/>
      <c r="D105" s="15" t="s">
        <v>33</v>
      </c>
      <c r="E105" s="38"/>
      <c r="F105" s="38"/>
      <c r="G105" s="38"/>
      <c r="H105" s="403"/>
      <c r="I105" s="401"/>
    </row>
    <row r="106" spans="1:11" ht="22.5" thickBot="1">
      <c r="A106" s="402"/>
      <c r="B106" s="24"/>
      <c r="C106" s="404"/>
      <c r="D106" s="10"/>
      <c r="E106" s="46"/>
      <c r="F106" s="46"/>
      <c r="G106" s="46"/>
      <c r="H106" s="404"/>
      <c r="I106" s="402"/>
    </row>
    <row r="107" spans="1:11" ht="21.75">
      <c r="A107" s="401">
        <v>28</v>
      </c>
      <c r="B107" s="14" t="s">
        <v>91</v>
      </c>
      <c r="C107" s="403" t="s">
        <v>21</v>
      </c>
      <c r="D107" s="15" t="s">
        <v>62</v>
      </c>
      <c r="E107" s="38">
        <v>3836000</v>
      </c>
      <c r="F107" s="38">
        <v>3836000</v>
      </c>
      <c r="G107" s="38">
        <v>3836000</v>
      </c>
      <c r="H107" s="403" t="s">
        <v>23</v>
      </c>
      <c r="I107" s="401" t="s">
        <v>17</v>
      </c>
      <c r="K107" s="287"/>
    </row>
    <row r="108" spans="1:11" ht="22.5" thickBot="1">
      <c r="A108" s="402"/>
      <c r="B108" s="17" t="s">
        <v>92</v>
      </c>
      <c r="C108" s="404"/>
      <c r="D108" s="347" t="s">
        <v>93</v>
      </c>
      <c r="E108" s="46"/>
      <c r="F108" s="46"/>
      <c r="G108" s="46"/>
      <c r="H108" s="404"/>
      <c r="I108" s="402"/>
    </row>
    <row r="109" spans="1:11" ht="21.75">
      <c r="A109" s="405">
        <v>29</v>
      </c>
      <c r="B109" s="14" t="s">
        <v>94</v>
      </c>
      <c r="C109" s="406" t="s">
        <v>21</v>
      </c>
      <c r="D109" s="15" t="s">
        <v>62</v>
      </c>
      <c r="E109" s="42">
        <v>1440000</v>
      </c>
      <c r="F109" s="42">
        <v>1440000</v>
      </c>
      <c r="G109" s="42">
        <v>1440000</v>
      </c>
      <c r="H109" s="406" t="s">
        <v>23</v>
      </c>
      <c r="I109" s="405" t="s">
        <v>17</v>
      </c>
    </row>
    <row r="110" spans="1:11" ht="22.5" thickBot="1">
      <c r="A110" s="402"/>
      <c r="B110" s="17" t="s">
        <v>95</v>
      </c>
      <c r="C110" s="404"/>
      <c r="D110" s="347" t="s">
        <v>96</v>
      </c>
      <c r="E110" s="45"/>
      <c r="F110" s="45"/>
      <c r="G110" s="45"/>
      <c r="H110" s="404"/>
      <c r="I110" s="402"/>
    </row>
    <row r="111" spans="1:11" ht="21.75">
      <c r="A111" s="206"/>
      <c r="B111" s="207"/>
      <c r="C111" s="207"/>
      <c r="D111" s="206"/>
      <c r="E111" s="208"/>
      <c r="F111" s="208"/>
      <c r="G111" s="208"/>
      <c r="H111" s="207"/>
      <c r="I111" s="320"/>
    </row>
    <row r="112" spans="1:11" ht="21.75">
      <c r="A112" s="87"/>
      <c r="B112" s="195"/>
      <c r="C112" s="195"/>
      <c r="D112" s="87"/>
      <c r="E112" s="224"/>
      <c r="F112" s="224"/>
      <c r="G112" s="224"/>
      <c r="H112" s="195"/>
      <c r="I112" s="87"/>
    </row>
    <row r="113" spans="1:9" ht="21.75">
      <c r="A113" s="87"/>
      <c r="B113" s="195"/>
      <c r="C113" s="195"/>
      <c r="D113" s="87"/>
      <c r="E113" s="224"/>
      <c r="F113" s="224"/>
      <c r="G113" s="224"/>
      <c r="H113" s="195"/>
      <c r="I113" s="321">
        <v>38</v>
      </c>
    </row>
    <row r="114" spans="1:9" ht="22.5" thickBot="1">
      <c r="A114" s="87"/>
      <c r="B114" s="195"/>
      <c r="C114" s="195"/>
      <c r="D114" s="87"/>
      <c r="E114" s="224"/>
      <c r="F114" s="224"/>
      <c r="G114" s="224"/>
      <c r="H114" s="195"/>
      <c r="I114" s="87"/>
    </row>
    <row r="115" spans="1:9" ht="21.75">
      <c r="A115" s="5"/>
      <c r="B115" s="7"/>
      <c r="C115" s="32"/>
      <c r="D115" s="65"/>
      <c r="E115" s="397" t="s">
        <v>5</v>
      </c>
      <c r="F115" s="397"/>
      <c r="G115" s="398"/>
      <c r="H115" s="7"/>
      <c r="I115" s="7"/>
    </row>
    <row r="116" spans="1:9" ht="22.5" thickBot="1">
      <c r="A116" s="6" t="s">
        <v>6</v>
      </c>
      <c r="B116" s="8" t="s">
        <v>7</v>
      </c>
      <c r="C116" s="33" t="s">
        <v>8</v>
      </c>
      <c r="D116" s="40" t="s">
        <v>4</v>
      </c>
      <c r="E116" s="399"/>
      <c r="F116" s="399"/>
      <c r="G116" s="400"/>
      <c r="H116" s="8" t="s">
        <v>9</v>
      </c>
      <c r="I116" s="8" t="s">
        <v>10</v>
      </c>
    </row>
    <row r="117" spans="1:9" ht="22.5" thickBot="1">
      <c r="A117" s="157"/>
      <c r="B117" s="9"/>
      <c r="C117" s="34"/>
      <c r="D117" s="292" t="s">
        <v>423</v>
      </c>
      <c r="E117" s="58">
        <v>2555</v>
      </c>
      <c r="F117" s="61">
        <v>2556</v>
      </c>
      <c r="G117" s="61">
        <v>2557</v>
      </c>
      <c r="H117" s="10" t="s">
        <v>11</v>
      </c>
      <c r="I117" s="10"/>
    </row>
    <row r="118" spans="1:9" ht="21.75">
      <c r="A118" s="405">
        <v>30</v>
      </c>
      <c r="B118" s="14" t="s">
        <v>82</v>
      </c>
      <c r="C118" s="406" t="s">
        <v>21</v>
      </c>
      <c r="D118" s="15" t="s">
        <v>62</v>
      </c>
      <c r="E118" s="43">
        <v>4338000</v>
      </c>
      <c r="F118" s="43">
        <v>4338000</v>
      </c>
      <c r="G118" s="316">
        <f>13014000/3</f>
        <v>4338000</v>
      </c>
      <c r="H118" s="406" t="s">
        <v>23</v>
      </c>
      <c r="I118" s="405" t="s">
        <v>17</v>
      </c>
    </row>
    <row r="119" spans="1:9" ht="21.75">
      <c r="A119" s="401"/>
      <c r="B119" s="14" t="s">
        <v>97</v>
      </c>
      <c r="C119" s="403"/>
      <c r="D119" s="15" t="s">
        <v>98</v>
      </c>
      <c r="E119" s="38"/>
      <c r="F119" s="38"/>
      <c r="G119" s="317"/>
      <c r="H119" s="403"/>
      <c r="I119" s="401"/>
    </row>
    <row r="120" spans="1:9" ht="22.5" thickBot="1">
      <c r="A120" s="402"/>
      <c r="B120" s="17"/>
      <c r="C120" s="404"/>
      <c r="D120" s="10"/>
      <c r="E120" s="46"/>
      <c r="F120" s="46"/>
      <c r="G120" s="318"/>
      <c r="H120" s="404"/>
      <c r="I120" s="402"/>
    </row>
    <row r="121" spans="1:9" ht="21.75">
      <c r="A121" s="345">
        <v>31</v>
      </c>
      <c r="B121" s="26" t="s">
        <v>82</v>
      </c>
      <c r="C121" s="41" t="s">
        <v>14</v>
      </c>
      <c r="D121" s="15" t="s">
        <v>62</v>
      </c>
      <c r="E121" s="82">
        <f>4916400/3</f>
        <v>1638800</v>
      </c>
      <c r="F121" s="82">
        <f t="shared" ref="F121:G121" si="0">4916400/3</f>
        <v>1638800</v>
      </c>
      <c r="G121" s="82">
        <f t="shared" si="0"/>
        <v>1638800</v>
      </c>
      <c r="H121" s="36" t="s">
        <v>16</v>
      </c>
      <c r="I121" s="346" t="s">
        <v>17</v>
      </c>
    </row>
    <row r="122" spans="1:9" ht="43.5">
      <c r="A122" s="340"/>
      <c r="B122" s="14" t="s">
        <v>496</v>
      </c>
      <c r="C122" s="36" t="s">
        <v>32</v>
      </c>
      <c r="D122" s="15" t="s">
        <v>510</v>
      </c>
      <c r="E122" s="35"/>
      <c r="F122" s="35"/>
      <c r="G122" s="35"/>
      <c r="H122" s="36" t="s">
        <v>19</v>
      </c>
      <c r="I122" s="15"/>
    </row>
    <row r="123" spans="1:9" ht="22.5" thickBot="1">
      <c r="A123" s="341"/>
      <c r="B123" s="17"/>
      <c r="C123" s="343" t="s">
        <v>35</v>
      </c>
      <c r="D123" s="10"/>
      <c r="E123" s="78"/>
      <c r="F123" s="78"/>
      <c r="G123" s="78"/>
      <c r="H123" s="343"/>
      <c r="I123" s="347"/>
    </row>
    <row r="124" spans="1:9" ht="43.5">
      <c r="A124" s="345">
        <v>32</v>
      </c>
      <c r="B124" s="26" t="s">
        <v>625</v>
      </c>
      <c r="C124" s="41" t="s">
        <v>14</v>
      </c>
      <c r="D124" s="15" t="s">
        <v>53</v>
      </c>
      <c r="E124" s="82">
        <v>2208000</v>
      </c>
      <c r="F124" s="82">
        <v>2208000</v>
      </c>
      <c r="G124" s="82">
        <f>6625000-2208000-2208000</f>
        <v>2209000</v>
      </c>
      <c r="H124" s="36" t="s">
        <v>16</v>
      </c>
      <c r="I124" s="346" t="s">
        <v>17</v>
      </c>
    </row>
    <row r="125" spans="1:9" ht="21.75">
      <c r="A125" s="340"/>
      <c r="B125" s="14" t="s">
        <v>497</v>
      </c>
      <c r="C125" s="36" t="s">
        <v>32</v>
      </c>
      <c r="D125" s="15" t="s">
        <v>511</v>
      </c>
      <c r="E125" s="35"/>
      <c r="F125" s="35"/>
      <c r="G125" s="35"/>
      <c r="H125" s="36" t="s">
        <v>19</v>
      </c>
      <c r="I125" s="15"/>
    </row>
    <row r="126" spans="1:9" ht="22.5" thickBot="1">
      <c r="A126" s="341"/>
      <c r="B126" s="17" t="s">
        <v>498</v>
      </c>
      <c r="C126" s="343" t="s">
        <v>35</v>
      </c>
      <c r="D126" s="10"/>
      <c r="E126" s="78"/>
      <c r="F126" s="78"/>
      <c r="G126" s="78"/>
      <c r="H126" s="343"/>
      <c r="I126" s="347"/>
    </row>
    <row r="127" spans="1:9" ht="21.75">
      <c r="A127" s="340">
        <v>33</v>
      </c>
      <c r="B127" s="14" t="s">
        <v>82</v>
      </c>
      <c r="C127" s="41" t="s">
        <v>14</v>
      </c>
      <c r="D127" s="15" t="s">
        <v>62</v>
      </c>
      <c r="E127" s="35">
        <v>3084000</v>
      </c>
      <c r="F127" s="35">
        <v>3085000</v>
      </c>
      <c r="G127" s="35">
        <f>9254000-3084000-3085000</f>
        <v>3085000</v>
      </c>
      <c r="H127" s="36" t="s">
        <v>16</v>
      </c>
      <c r="I127" s="15" t="s">
        <v>17</v>
      </c>
    </row>
    <row r="128" spans="1:9" ht="21.75">
      <c r="A128" s="340"/>
      <c r="B128" s="14" t="s">
        <v>499</v>
      </c>
      <c r="C128" s="36" t="s">
        <v>32</v>
      </c>
      <c r="D128" s="15" t="s">
        <v>512</v>
      </c>
      <c r="E128" s="35"/>
      <c r="F128" s="35"/>
      <c r="G128" s="35"/>
      <c r="H128" s="36" t="s">
        <v>19</v>
      </c>
      <c r="I128" s="15"/>
    </row>
    <row r="129" spans="1:9" ht="22.5" thickBot="1">
      <c r="A129" s="340"/>
      <c r="B129" s="14"/>
      <c r="C129" s="342" t="s">
        <v>35</v>
      </c>
      <c r="D129" s="262"/>
      <c r="E129" s="35"/>
      <c r="F129" s="35"/>
      <c r="G129" s="35"/>
      <c r="H129" s="342"/>
      <c r="I129" s="15"/>
    </row>
    <row r="130" spans="1:9" ht="21.75">
      <c r="A130" s="345">
        <v>34</v>
      </c>
      <c r="B130" s="26" t="s">
        <v>82</v>
      </c>
      <c r="C130" s="41" t="s">
        <v>14</v>
      </c>
      <c r="D130" s="345" t="s">
        <v>62</v>
      </c>
      <c r="E130" s="82">
        <v>3084000</v>
      </c>
      <c r="F130" s="82">
        <v>3085000</v>
      </c>
      <c r="G130" s="82">
        <v>3085000</v>
      </c>
      <c r="H130" s="41" t="s">
        <v>16</v>
      </c>
      <c r="I130" s="346" t="s">
        <v>17</v>
      </c>
    </row>
    <row r="131" spans="1:9" ht="21.75">
      <c r="A131" s="340"/>
      <c r="B131" s="14" t="s">
        <v>500</v>
      </c>
      <c r="C131" s="36" t="s">
        <v>32</v>
      </c>
      <c r="D131" s="340" t="s">
        <v>512</v>
      </c>
      <c r="E131" s="35"/>
      <c r="F131" s="35"/>
      <c r="G131" s="35"/>
      <c r="H131" s="36" t="s">
        <v>19</v>
      </c>
      <c r="I131" s="15"/>
    </row>
    <row r="132" spans="1:9" ht="22.5" thickBot="1">
      <c r="A132" s="341"/>
      <c r="B132" s="17"/>
      <c r="C132" s="343" t="s">
        <v>35</v>
      </c>
      <c r="D132" s="10"/>
      <c r="E132" s="78"/>
      <c r="F132" s="78"/>
      <c r="G132" s="78"/>
      <c r="H132" s="343"/>
      <c r="I132" s="347"/>
    </row>
    <row r="133" spans="1:9" ht="22.5" thickBot="1">
      <c r="A133" s="206"/>
      <c r="B133" s="209"/>
      <c r="C133" s="207"/>
      <c r="D133" s="277"/>
      <c r="E133" s="208"/>
      <c r="F133" s="91"/>
      <c r="G133" s="91"/>
      <c r="H133" s="207"/>
      <c r="I133" s="319">
        <v>39</v>
      </c>
    </row>
    <row r="134" spans="1:9" ht="21.75">
      <c r="A134" s="5"/>
      <c r="B134" s="7"/>
      <c r="C134" s="32"/>
      <c r="D134" s="65"/>
      <c r="E134" s="397" t="s">
        <v>5</v>
      </c>
      <c r="F134" s="397"/>
      <c r="G134" s="398"/>
      <c r="H134" s="7"/>
      <c r="I134" s="7"/>
    </row>
    <row r="135" spans="1:9" s="176" customFormat="1" ht="22.5" thickBot="1">
      <c r="A135" s="6" t="s">
        <v>6</v>
      </c>
      <c r="B135" s="8" t="s">
        <v>7</v>
      </c>
      <c r="C135" s="33" t="s">
        <v>8</v>
      </c>
      <c r="D135" s="40" t="s">
        <v>4</v>
      </c>
      <c r="E135" s="399"/>
      <c r="F135" s="399"/>
      <c r="G135" s="400"/>
      <c r="H135" s="8" t="s">
        <v>9</v>
      </c>
      <c r="I135" s="8" t="s">
        <v>10</v>
      </c>
    </row>
    <row r="136" spans="1:9" s="176" customFormat="1" ht="22.5" thickBot="1">
      <c r="A136" s="157"/>
      <c r="B136" s="9"/>
      <c r="C136" s="34"/>
      <c r="D136" s="292" t="s">
        <v>423</v>
      </c>
      <c r="E136" s="58">
        <v>2555</v>
      </c>
      <c r="F136" s="61">
        <v>2556</v>
      </c>
      <c r="G136" s="61">
        <v>2557</v>
      </c>
      <c r="H136" s="10" t="s">
        <v>11</v>
      </c>
      <c r="I136" s="10"/>
    </row>
    <row r="137" spans="1:9" s="176" customFormat="1" ht="21.75">
      <c r="A137" s="345">
        <v>35</v>
      </c>
      <c r="B137" s="26" t="s">
        <v>82</v>
      </c>
      <c r="C137" s="41" t="s">
        <v>14</v>
      </c>
      <c r="D137" s="345" t="s">
        <v>62</v>
      </c>
      <c r="E137" s="82">
        <f>4338000/3</f>
        <v>1446000</v>
      </c>
      <c r="F137" s="82">
        <v>1446000</v>
      </c>
      <c r="G137" s="82">
        <v>1446000</v>
      </c>
      <c r="H137" s="41" t="s">
        <v>16</v>
      </c>
      <c r="I137" s="346" t="s">
        <v>17</v>
      </c>
    </row>
    <row r="138" spans="1:9" ht="21.75">
      <c r="A138" s="340"/>
      <c r="B138" s="14" t="s">
        <v>509</v>
      </c>
      <c r="C138" s="36" t="s">
        <v>32</v>
      </c>
      <c r="D138" s="340" t="s">
        <v>58</v>
      </c>
      <c r="E138" s="35"/>
      <c r="F138" s="35"/>
      <c r="G138" s="35"/>
      <c r="H138" s="36" t="s">
        <v>19</v>
      </c>
      <c r="I138" s="15"/>
    </row>
    <row r="139" spans="1:9" ht="22.5" thickBot="1">
      <c r="A139" s="341"/>
      <c r="B139" s="17"/>
      <c r="C139" s="343" t="s">
        <v>35</v>
      </c>
      <c r="D139" s="10"/>
      <c r="E139" s="78"/>
      <c r="F139" s="78"/>
      <c r="G139" s="78"/>
      <c r="H139" s="343"/>
      <c r="I139" s="347"/>
    </row>
    <row r="140" spans="1:9" ht="21.75">
      <c r="A140" s="340"/>
      <c r="B140" s="13" t="s">
        <v>99</v>
      </c>
      <c r="C140" s="14"/>
      <c r="D140" s="15"/>
      <c r="E140" s="80"/>
      <c r="F140" s="35"/>
      <c r="G140" s="35"/>
      <c r="H140" s="14"/>
      <c r="I140" s="15"/>
    </row>
    <row r="141" spans="1:9" ht="21.75">
      <c r="A141" s="401">
        <v>36</v>
      </c>
      <c r="B141" s="14" t="s">
        <v>626</v>
      </c>
      <c r="C141" s="403" t="s">
        <v>21</v>
      </c>
      <c r="D141" s="15" t="s">
        <v>53</v>
      </c>
      <c r="E141" s="37">
        <v>1590000</v>
      </c>
      <c r="F141" s="38">
        <v>0</v>
      </c>
      <c r="G141" s="38">
        <v>0</v>
      </c>
      <c r="H141" s="403" t="s">
        <v>23</v>
      </c>
      <c r="I141" s="401" t="s">
        <v>17</v>
      </c>
    </row>
    <row r="142" spans="1:9" ht="21.75">
      <c r="A142" s="401"/>
      <c r="B142" s="14" t="s">
        <v>100</v>
      </c>
      <c r="C142" s="403"/>
      <c r="D142" s="15" t="s">
        <v>101</v>
      </c>
      <c r="E142" s="37"/>
      <c r="F142" s="38"/>
      <c r="G142" s="38"/>
      <c r="H142" s="403"/>
      <c r="I142" s="401"/>
    </row>
    <row r="143" spans="1:9" ht="22.5" thickBot="1">
      <c r="A143" s="402"/>
      <c r="B143" s="9"/>
      <c r="C143" s="404"/>
      <c r="D143" s="10"/>
      <c r="E143" s="45"/>
      <c r="F143" s="46"/>
      <c r="G143" s="46"/>
      <c r="H143" s="404"/>
      <c r="I143" s="402"/>
    </row>
    <row r="144" spans="1:9" ht="21.75">
      <c r="A144" s="405">
        <v>37</v>
      </c>
      <c r="B144" s="406" t="s">
        <v>102</v>
      </c>
      <c r="C144" s="406" t="s">
        <v>21</v>
      </c>
      <c r="D144" s="15" t="s">
        <v>53</v>
      </c>
      <c r="E144" s="43">
        <v>1785000</v>
      </c>
      <c r="F144" s="43">
        <v>1785000</v>
      </c>
      <c r="G144" s="43">
        <f>5300000-E144-F144</f>
        <v>1730000</v>
      </c>
      <c r="H144" s="406" t="s">
        <v>23</v>
      </c>
      <c r="I144" s="405" t="s">
        <v>17</v>
      </c>
    </row>
    <row r="145" spans="1:9" ht="21.75">
      <c r="A145" s="401"/>
      <c r="B145" s="403"/>
      <c r="C145" s="403"/>
      <c r="D145" s="15" t="s">
        <v>103</v>
      </c>
      <c r="E145" s="38"/>
      <c r="F145" s="38"/>
      <c r="G145" s="38"/>
      <c r="H145" s="403"/>
      <c r="I145" s="401"/>
    </row>
    <row r="146" spans="1:9" ht="22.5" thickBot="1">
      <c r="A146" s="402"/>
      <c r="B146" s="404"/>
      <c r="C146" s="404"/>
      <c r="D146" s="10"/>
      <c r="E146" s="46"/>
      <c r="F146" s="46"/>
      <c r="G146" s="46"/>
      <c r="H146" s="404"/>
      <c r="I146" s="402"/>
    </row>
    <row r="147" spans="1:9" ht="21.75">
      <c r="A147" s="405">
        <v>38</v>
      </c>
      <c r="B147" s="14" t="s">
        <v>104</v>
      </c>
      <c r="C147" s="406" t="s">
        <v>21</v>
      </c>
      <c r="D147" s="15" t="s">
        <v>53</v>
      </c>
      <c r="E147" s="42">
        <f>2650000/2</f>
        <v>1325000</v>
      </c>
      <c r="F147" s="42">
        <v>1325000</v>
      </c>
      <c r="G147" s="42">
        <v>0</v>
      </c>
      <c r="H147" s="406" t="s">
        <v>23</v>
      </c>
      <c r="I147" s="405" t="s">
        <v>17</v>
      </c>
    </row>
    <row r="148" spans="1:9" s="176" customFormat="1" ht="21.75">
      <c r="A148" s="401"/>
      <c r="B148" s="14" t="s">
        <v>105</v>
      </c>
      <c r="C148" s="403"/>
      <c r="D148" s="15" t="s">
        <v>24</v>
      </c>
      <c r="E148" s="37"/>
      <c r="F148" s="37"/>
      <c r="G148" s="37"/>
      <c r="H148" s="403"/>
      <c r="I148" s="401"/>
    </row>
    <row r="149" spans="1:9" s="176" customFormat="1" ht="22.5" thickBot="1">
      <c r="A149" s="402"/>
      <c r="B149" s="9"/>
      <c r="C149" s="404"/>
      <c r="D149" s="10"/>
      <c r="E149" s="45"/>
      <c r="F149" s="45"/>
      <c r="G149" s="45"/>
      <c r="H149" s="404"/>
      <c r="I149" s="402"/>
    </row>
    <row r="150" spans="1:9" s="176" customFormat="1" ht="21.75">
      <c r="A150" s="263">
        <v>39</v>
      </c>
      <c r="B150" s="140" t="s">
        <v>13</v>
      </c>
      <c r="C150" s="41" t="s">
        <v>14</v>
      </c>
      <c r="D150" s="15" t="s">
        <v>53</v>
      </c>
      <c r="E150" s="82">
        <f>3975000/3</f>
        <v>1325000</v>
      </c>
      <c r="F150" s="82">
        <f t="shared" ref="F150:G150" si="1">3975000/3</f>
        <v>1325000</v>
      </c>
      <c r="G150" s="82">
        <f t="shared" si="1"/>
        <v>1325000</v>
      </c>
      <c r="H150" s="41" t="s">
        <v>16</v>
      </c>
      <c r="I150" s="346" t="s">
        <v>17</v>
      </c>
    </row>
    <row r="151" spans="1:9" s="176" customFormat="1" ht="21.75">
      <c r="A151" s="264"/>
      <c r="B151" s="151" t="s">
        <v>507</v>
      </c>
      <c r="C151" s="36" t="s">
        <v>32</v>
      </c>
      <c r="D151" s="15" t="s">
        <v>58</v>
      </c>
      <c r="E151" s="35"/>
      <c r="F151" s="35"/>
      <c r="G151" s="35"/>
      <c r="H151" s="36" t="s">
        <v>19</v>
      </c>
      <c r="I151" s="15"/>
    </row>
    <row r="152" spans="1:9" s="176" customFormat="1" ht="22.5" thickBot="1">
      <c r="A152" s="265"/>
      <c r="B152" s="136"/>
      <c r="C152" s="343" t="s">
        <v>35</v>
      </c>
      <c r="D152" s="10"/>
      <c r="E152" s="78"/>
      <c r="F152" s="78"/>
      <c r="G152" s="78"/>
      <c r="H152" s="343"/>
      <c r="I152" s="347"/>
    </row>
    <row r="153" spans="1:9" s="176" customFormat="1" ht="21.75">
      <c r="A153" s="229"/>
      <c r="B153" s="229"/>
      <c r="C153" s="229"/>
      <c r="D153" s="277"/>
      <c r="E153" s="91"/>
      <c r="F153" s="91"/>
      <c r="G153" s="91"/>
      <c r="H153" s="207"/>
      <c r="I153" s="319">
        <v>40</v>
      </c>
    </row>
    <row r="154" spans="1:9" s="176" customFormat="1" ht="22.5" thickBot="1">
      <c r="A154" s="178"/>
      <c r="B154" s="230"/>
      <c r="C154" s="195"/>
      <c r="D154" s="278"/>
      <c r="E154" s="205"/>
      <c r="F154" s="205"/>
      <c r="G154" s="205"/>
      <c r="H154" s="195"/>
      <c r="I154" s="87"/>
    </row>
    <row r="155" spans="1:9" s="176" customFormat="1" ht="21.75">
      <c r="A155" s="5"/>
      <c r="B155" s="7"/>
      <c r="C155" s="32"/>
      <c r="D155" s="65"/>
      <c r="E155" s="397" t="s">
        <v>5</v>
      </c>
      <c r="F155" s="397"/>
      <c r="G155" s="398"/>
      <c r="H155" s="7"/>
      <c r="I155" s="7"/>
    </row>
    <row r="156" spans="1:9" ht="22.5" thickBot="1">
      <c r="A156" s="6" t="s">
        <v>6</v>
      </c>
      <c r="B156" s="8" t="s">
        <v>7</v>
      </c>
      <c r="C156" s="33" t="s">
        <v>8</v>
      </c>
      <c r="D156" s="40" t="s">
        <v>4</v>
      </c>
      <c r="E156" s="399"/>
      <c r="F156" s="399"/>
      <c r="G156" s="400"/>
      <c r="H156" s="8" t="s">
        <v>9</v>
      </c>
      <c r="I156" s="8" t="s">
        <v>10</v>
      </c>
    </row>
    <row r="157" spans="1:9" ht="22.5" thickBot="1">
      <c r="A157" s="157"/>
      <c r="B157" s="9"/>
      <c r="C157" s="34"/>
      <c r="D157" s="292" t="s">
        <v>423</v>
      </c>
      <c r="E157" s="58">
        <v>2555</v>
      </c>
      <c r="F157" s="61">
        <v>2556</v>
      </c>
      <c r="G157" s="61">
        <v>2557</v>
      </c>
      <c r="H157" s="10" t="s">
        <v>11</v>
      </c>
      <c r="I157" s="10"/>
    </row>
    <row r="158" spans="1:9" s="176" customFormat="1" ht="21.75">
      <c r="A158" s="263">
        <v>40</v>
      </c>
      <c r="B158" s="140" t="s">
        <v>13</v>
      </c>
      <c r="C158" s="41" t="s">
        <v>14</v>
      </c>
      <c r="D158" s="15" t="s">
        <v>53</v>
      </c>
      <c r="E158" s="82">
        <v>1770000</v>
      </c>
      <c r="F158" s="82">
        <v>1770000</v>
      </c>
      <c r="G158" s="82">
        <f>5300000-E158-F158</f>
        <v>1760000</v>
      </c>
      <c r="H158" s="41" t="s">
        <v>16</v>
      </c>
      <c r="I158" s="346" t="s">
        <v>17</v>
      </c>
    </row>
    <row r="159" spans="1:9" s="176" customFormat="1" ht="21.75">
      <c r="A159" s="264"/>
      <c r="B159" s="151" t="s">
        <v>508</v>
      </c>
      <c r="C159" s="36" t="s">
        <v>32</v>
      </c>
      <c r="D159" s="15" t="s">
        <v>103</v>
      </c>
      <c r="E159" s="35"/>
      <c r="F159" s="35"/>
      <c r="G159" s="35"/>
      <c r="H159" s="36" t="s">
        <v>19</v>
      </c>
      <c r="I159" s="15"/>
    </row>
    <row r="160" spans="1:9" s="176" customFormat="1" ht="22.5" thickBot="1">
      <c r="A160" s="265"/>
      <c r="B160" s="136"/>
      <c r="C160" s="343" t="s">
        <v>35</v>
      </c>
      <c r="D160" s="10"/>
      <c r="E160" s="78"/>
      <c r="F160" s="78"/>
      <c r="G160" s="78"/>
      <c r="H160" s="343"/>
      <c r="I160" s="347"/>
    </row>
    <row r="161" spans="1:9" s="176" customFormat="1" ht="21.75">
      <c r="A161" s="139">
        <v>41</v>
      </c>
      <c r="B161" s="140" t="s">
        <v>13</v>
      </c>
      <c r="C161" s="41" t="s">
        <v>14</v>
      </c>
      <c r="D161" s="15" t="s">
        <v>53</v>
      </c>
      <c r="E161" s="43">
        <v>0</v>
      </c>
      <c r="F161" s="82">
        <f>2650000/2</f>
        <v>1325000</v>
      </c>
      <c r="G161" s="82">
        <v>1325000</v>
      </c>
      <c r="H161" s="41" t="s">
        <v>16</v>
      </c>
      <c r="I161" s="346" t="s">
        <v>17</v>
      </c>
    </row>
    <row r="162" spans="1:9" s="176" customFormat="1" ht="21.75">
      <c r="A162" s="148"/>
      <c r="B162" s="151" t="s">
        <v>513</v>
      </c>
      <c r="C162" s="36" t="s">
        <v>32</v>
      </c>
      <c r="D162" s="15" t="s">
        <v>24</v>
      </c>
      <c r="E162" s="35"/>
      <c r="F162" s="35"/>
      <c r="G162" s="35"/>
      <c r="H162" s="36" t="s">
        <v>19</v>
      </c>
      <c r="I162" s="15"/>
    </row>
    <row r="163" spans="1:9" s="176" customFormat="1" ht="22.5" thickBot="1">
      <c r="A163" s="180"/>
      <c r="B163" s="179"/>
      <c r="C163" s="343" t="s">
        <v>35</v>
      </c>
      <c r="D163" s="10"/>
      <c r="E163" s="78"/>
      <c r="F163" s="78"/>
      <c r="G163" s="78"/>
      <c r="H163" s="343"/>
      <c r="I163" s="347"/>
    </row>
    <row r="164" spans="1:9" ht="21.75">
      <c r="A164" s="139">
        <v>42</v>
      </c>
      <c r="B164" s="140" t="s">
        <v>515</v>
      </c>
      <c r="C164" s="41" t="s">
        <v>545</v>
      </c>
      <c r="D164" s="15" t="s">
        <v>60</v>
      </c>
      <c r="E164" s="350">
        <v>0</v>
      </c>
      <c r="F164" s="350">
        <v>0</v>
      </c>
      <c r="G164" s="350">
        <v>600000</v>
      </c>
      <c r="H164" s="41" t="s">
        <v>28</v>
      </c>
      <c r="I164" s="345" t="s">
        <v>17</v>
      </c>
    </row>
    <row r="165" spans="1:9" s="177" customFormat="1" ht="21.75">
      <c r="A165" s="148"/>
      <c r="B165" s="151" t="s">
        <v>514</v>
      </c>
      <c r="C165" s="36"/>
      <c r="D165" s="15" t="s">
        <v>516</v>
      </c>
      <c r="E165" s="296"/>
      <c r="F165" s="296"/>
      <c r="G165" s="296"/>
      <c r="H165" s="36"/>
      <c r="I165" s="340"/>
    </row>
    <row r="166" spans="1:9" ht="22.5" thickBot="1">
      <c r="A166" s="135"/>
      <c r="B166" s="136"/>
      <c r="C166" s="343"/>
      <c r="D166" s="157"/>
      <c r="E166" s="351"/>
      <c r="F166" s="351"/>
      <c r="G166" s="351"/>
      <c r="H166" s="343"/>
      <c r="I166" s="341"/>
    </row>
    <row r="167" spans="1:9" ht="21.75">
      <c r="A167" s="340"/>
      <c r="B167" s="13" t="s">
        <v>106</v>
      </c>
      <c r="C167" s="14"/>
      <c r="D167" s="15"/>
      <c r="E167" s="35"/>
      <c r="F167" s="35"/>
      <c r="G167" s="35"/>
      <c r="H167" s="14"/>
      <c r="I167" s="15"/>
    </row>
    <row r="168" spans="1:9" ht="21.75">
      <c r="A168" s="401">
        <v>43</v>
      </c>
      <c r="B168" s="14" t="s">
        <v>69</v>
      </c>
      <c r="C168" s="403" t="s">
        <v>21</v>
      </c>
      <c r="D168" s="15" t="s">
        <v>62</v>
      </c>
      <c r="E168" s="38">
        <v>1440000</v>
      </c>
      <c r="F168" s="38">
        <v>1440000</v>
      </c>
      <c r="G168" s="38">
        <f>4338000-E168-F168</f>
        <v>1458000</v>
      </c>
      <c r="H168" s="403" t="s">
        <v>23</v>
      </c>
      <c r="I168" s="401" t="s">
        <v>17</v>
      </c>
    </row>
    <row r="169" spans="1:9" ht="44.25" thickBot="1">
      <c r="A169" s="401"/>
      <c r="B169" s="14" t="s">
        <v>107</v>
      </c>
      <c r="C169" s="403"/>
      <c r="D169" s="15" t="s">
        <v>108</v>
      </c>
      <c r="E169" s="38"/>
      <c r="F169" s="38"/>
      <c r="G169" s="38"/>
      <c r="H169" s="403"/>
      <c r="I169" s="401"/>
    </row>
    <row r="170" spans="1:9" ht="21.75">
      <c r="A170" s="405">
        <v>44</v>
      </c>
      <c r="B170" s="406" t="s">
        <v>113</v>
      </c>
      <c r="C170" s="406" t="s">
        <v>21</v>
      </c>
      <c r="D170" s="345" t="s">
        <v>114</v>
      </c>
      <c r="E170" s="43">
        <v>864000</v>
      </c>
      <c r="F170" s="43">
        <f>(2313600-E170)/2</f>
        <v>724800</v>
      </c>
      <c r="G170" s="43">
        <v>724800</v>
      </c>
      <c r="H170" s="406" t="s">
        <v>23</v>
      </c>
      <c r="I170" s="405" t="s">
        <v>17</v>
      </c>
    </row>
    <row r="171" spans="1:9" ht="22.5" thickBot="1">
      <c r="A171" s="402"/>
      <c r="B171" s="404"/>
      <c r="C171" s="404"/>
      <c r="D171" s="347" t="s">
        <v>115</v>
      </c>
      <c r="E171" s="46"/>
      <c r="F171" s="46"/>
      <c r="G171" s="46"/>
      <c r="H171" s="404"/>
      <c r="I171" s="402"/>
    </row>
    <row r="172" spans="1:9" ht="21.75">
      <c r="A172" s="87"/>
      <c r="B172" s="195"/>
      <c r="C172" s="195"/>
      <c r="D172" s="87"/>
      <c r="E172" s="205"/>
      <c r="F172" s="205"/>
      <c r="G172" s="205"/>
      <c r="H172" s="195"/>
      <c r="I172" s="87"/>
    </row>
    <row r="173" spans="1:9" ht="21.75">
      <c r="A173" s="87"/>
      <c r="B173" s="195"/>
      <c r="C173" s="195"/>
      <c r="D173" s="87"/>
      <c r="E173" s="205"/>
      <c r="F173" s="205"/>
      <c r="G173" s="205"/>
      <c r="H173" s="195"/>
      <c r="I173" s="321">
        <v>41</v>
      </c>
    </row>
    <row r="174" spans="1:9" ht="22.5" thickBot="1">
      <c r="A174" s="87"/>
      <c r="B174" s="195"/>
      <c r="C174" s="195"/>
      <c r="D174" s="87"/>
      <c r="E174" s="205"/>
      <c r="F174" s="205"/>
      <c r="G174" s="205"/>
      <c r="H174" s="195"/>
      <c r="I174" s="87"/>
    </row>
    <row r="175" spans="1:9" ht="21.75">
      <c r="A175" s="5"/>
      <c r="B175" s="7"/>
      <c r="C175" s="32"/>
      <c r="D175" s="65"/>
      <c r="E175" s="397" t="s">
        <v>5</v>
      </c>
      <c r="F175" s="397"/>
      <c r="G175" s="398"/>
      <c r="H175" s="7"/>
      <c r="I175" s="7"/>
    </row>
    <row r="176" spans="1:9" ht="22.5" thickBot="1">
      <c r="A176" s="6" t="s">
        <v>6</v>
      </c>
      <c r="B176" s="8" t="s">
        <v>7</v>
      </c>
      <c r="C176" s="33" t="s">
        <v>8</v>
      </c>
      <c r="D176" s="40" t="s">
        <v>4</v>
      </c>
      <c r="E176" s="399"/>
      <c r="F176" s="399"/>
      <c r="G176" s="400"/>
      <c r="H176" s="8" t="s">
        <v>9</v>
      </c>
      <c r="I176" s="8" t="s">
        <v>10</v>
      </c>
    </row>
    <row r="177" spans="1:9" ht="22.5" thickBot="1">
      <c r="A177" s="157"/>
      <c r="B177" s="9"/>
      <c r="C177" s="34"/>
      <c r="D177" s="292" t="s">
        <v>423</v>
      </c>
      <c r="E177" s="58">
        <v>2555</v>
      </c>
      <c r="F177" s="61">
        <v>2556</v>
      </c>
      <c r="G177" s="61">
        <v>2557</v>
      </c>
      <c r="H177" s="10" t="s">
        <v>11</v>
      </c>
      <c r="I177" s="10"/>
    </row>
    <row r="178" spans="1:9" ht="21.75">
      <c r="A178" s="345">
        <v>45</v>
      </c>
      <c r="B178" s="344" t="s">
        <v>602</v>
      </c>
      <c r="C178" s="41" t="s">
        <v>14</v>
      </c>
      <c r="D178" s="15" t="s">
        <v>574</v>
      </c>
      <c r="E178" s="43">
        <v>0</v>
      </c>
      <c r="F178" s="43">
        <v>0</v>
      </c>
      <c r="G178" s="350">
        <v>1060000</v>
      </c>
      <c r="H178" s="41" t="s">
        <v>16</v>
      </c>
      <c r="I178" s="345" t="s">
        <v>17</v>
      </c>
    </row>
    <row r="179" spans="1:9" ht="21.75">
      <c r="A179" s="340"/>
      <c r="B179" s="342" t="s">
        <v>517</v>
      </c>
      <c r="C179" s="36" t="s">
        <v>32</v>
      </c>
      <c r="D179" s="15" t="s">
        <v>33</v>
      </c>
      <c r="E179" s="38"/>
      <c r="F179" s="38"/>
      <c r="G179" s="296"/>
      <c r="H179" s="36" t="s">
        <v>19</v>
      </c>
      <c r="I179" s="340"/>
    </row>
    <row r="180" spans="1:9" ht="22.5" thickBot="1">
      <c r="A180" s="341"/>
      <c r="B180" s="343"/>
      <c r="C180" s="343" t="s">
        <v>35</v>
      </c>
      <c r="D180" s="157"/>
      <c r="E180" s="351"/>
      <c r="F180" s="351"/>
      <c r="G180" s="351"/>
      <c r="H180" s="343"/>
      <c r="I180" s="341"/>
    </row>
    <row r="181" spans="1:9" ht="21.75">
      <c r="A181" s="340">
        <v>46</v>
      </c>
      <c r="B181" s="342" t="s">
        <v>13</v>
      </c>
      <c r="C181" s="41" t="s">
        <v>14</v>
      </c>
      <c r="D181" s="15" t="s">
        <v>62</v>
      </c>
      <c r="E181" s="350">
        <f>4134000/3</f>
        <v>1378000</v>
      </c>
      <c r="F181" s="350">
        <f t="shared" ref="F181:G181" si="2">4134000/3</f>
        <v>1378000</v>
      </c>
      <c r="G181" s="350">
        <f t="shared" si="2"/>
        <v>1378000</v>
      </c>
      <c r="H181" s="41" t="s">
        <v>16</v>
      </c>
      <c r="I181" s="345" t="s">
        <v>17</v>
      </c>
    </row>
    <row r="182" spans="1:9" ht="21.75">
      <c r="A182" s="340"/>
      <c r="B182" s="342" t="s">
        <v>518</v>
      </c>
      <c r="C182" s="36" t="s">
        <v>32</v>
      </c>
      <c r="D182" s="15" t="s">
        <v>80</v>
      </c>
      <c r="E182" s="296"/>
      <c r="F182" s="296"/>
      <c r="G182" s="296"/>
      <c r="H182" s="36" t="s">
        <v>19</v>
      </c>
      <c r="I182" s="340"/>
    </row>
    <row r="183" spans="1:9" ht="22.5" thickBot="1">
      <c r="A183" s="341"/>
      <c r="B183" s="343"/>
      <c r="C183" s="343" t="s">
        <v>35</v>
      </c>
      <c r="D183" s="157"/>
      <c r="E183" s="351"/>
      <c r="F183" s="351"/>
      <c r="G183" s="351"/>
      <c r="H183" s="343"/>
      <c r="I183" s="341"/>
    </row>
    <row r="184" spans="1:9" ht="21.75">
      <c r="A184" s="405">
        <v>47</v>
      </c>
      <c r="B184" s="406" t="s">
        <v>109</v>
      </c>
      <c r="C184" s="406" t="s">
        <v>110</v>
      </c>
      <c r="D184" s="405" t="s">
        <v>111</v>
      </c>
      <c r="E184" s="42">
        <v>529000</v>
      </c>
      <c r="F184" s="42">
        <v>529000</v>
      </c>
      <c r="G184" s="43">
        <v>0</v>
      </c>
      <c r="H184" s="406" t="s">
        <v>112</v>
      </c>
      <c r="I184" s="405" t="s">
        <v>17</v>
      </c>
    </row>
    <row r="185" spans="1:9" ht="22.5" thickBot="1">
      <c r="A185" s="402"/>
      <c r="B185" s="404"/>
      <c r="C185" s="404"/>
      <c r="D185" s="402"/>
      <c r="E185" s="45"/>
      <c r="F185" s="45"/>
      <c r="G185" s="46"/>
      <c r="H185" s="404"/>
      <c r="I185" s="402"/>
    </row>
    <row r="186" spans="1:9" ht="21.75">
      <c r="A186" s="340"/>
      <c r="B186" s="13" t="s">
        <v>116</v>
      </c>
      <c r="C186" s="14"/>
      <c r="D186" s="15"/>
      <c r="E186" s="307"/>
      <c r="F186" s="308" t="s">
        <v>606</v>
      </c>
      <c r="G186" s="308"/>
      <c r="H186" s="14"/>
      <c r="I186" s="15"/>
    </row>
    <row r="187" spans="1:9" ht="21.75">
      <c r="A187" s="401">
        <v>48</v>
      </c>
      <c r="B187" s="403" t="s">
        <v>117</v>
      </c>
      <c r="C187" s="403" t="s">
        <v>21</v>
      </c>
      <c r="D187" s="15" t="s">
        <v>53</v>
      </c>
      <c r="E187" s="38">
        <v>1060000</v>
      </c>
      <c r="F187" s="37">
        <v>1060000</v>
      </c>
      <c r="G187" s="38">
        <v>0</v>
      </c>
      <c r="H187" s="403" t="s">
        <v>23</v>
      </c>
      <c r="I187" s="401" t="s">
        <v>17</v>
      </c>
    </row>
    <row r="188" spans="1:9" ht="22.5" thickBot="1">
      <c r="A188" s="402"/>
      <c r="B188" s="404"/>
      <c r="C188" s="404"/>
      <c r="D188" s="347" t="s">
        <v>115</v>
      </c>
      <c r="E188" s="46"/>
      <c r="F188" s="45"/>
      <c r="G188" s="46"/>
      <c r="H188" s="404"/>
      <c r="I188" s="402"/>
    </row>
    <row r="189" spans="1:9" ht="21.75">
      <c r="A189" s="405">
        <v>49</v>
      </c>
      <c r="B189" s="14" t="s">
        <v>118</v>
      </c>
      <c r="C189" s="406" t="s">
        <v>21</v>
      </c>
      <c r="D189" s="15" t="s">
        <v>53</v>
      </c>
      <c r="E189" s="42">
        <v>1000000</v>
      </c>
      <c r="F189" s="43">
        <v>500000</v>
      </c>
      <c r="G189" s="43">
        <v>0</v>
      </c>
      <c r="H189" s="406" t="s">
        <v>23</v>
      </c>
      <c r="I189" s="405" t="s">
        <v>17</v>
      </c>
    </row>
    <row r="190" spans="1:9" ht="22.5" thickBot="1">
      <c r="A190" s="402"/>
      <c r="B190" s="17" t="s">
        <v>119</v>
      </c>
      <c r="C190" s="404"/>
      <c r="D190" s="347" t="s">
        <v>120</v>
      </c>
      <c r="E190" s="45"/>
      <c r="F190" s="46"/>
      <c r="G190" s="46"/>
      <c r="H190" s="404"/>
      <c r="I190" s="402"/>
    </row>
    <row r="191" spans="1:9" ht="22.5" thickBot="1">
      <c r="A191" s="87"/>
      <c r="B191" s="195"/>
      <c r="C191" s="195"/>
      <c r="D191" s="278"/>
      <c r="E191" s="205"/>
      <c r="F191" s="205"/>
      <c r="G191" s="205"/>
      <c r="H191" s="195"/>
      <c r="I191" s="319">
        <v>42</v>
      </c>
    </row>
    <row r="192" spans="1:9" ht="21.75">
      <c r="A192" s="5"/>
      <c r="B192" s="7"/>
      <c r="C192" s="32"/>
      <c r="D192" s="65"/>
      <c r="E192" s="397" t="s">
        <v>5</v>
      </c>
      <c r="F192" s="397"/>
      <c r="G192" s="398"/>
      <c r="H192" s="7"/>
      <c r="I192" s="7"/>
    </row>
    <row r="193" spans="1:9" ht="22.5" thickBot="1">
      <c r="A193" s="6" t="s">
        <v>6</v>
      </c>
      <c r="B193" s="8" t="s">
        <v>7</v>
      </c>
      <c r="C193" s="33" t="s">
        <v>8</v>
      </c>
      <c r="D193" s="40" t="s">
        <v>4</v>
      </c>
      <c r="E193" s="399"/>
      <c r="F193" s="399"/>
      <c r="G193" s="400"/>
      <c r="H193" s="8" t="s">
        <v>9</v>
      </c>
      <c r="I193" s="8" t="s">
        <v>10</v>
      </c>
    </row>
    <row r="194" spans="1:9" ht="22.5" thickBot="1">
      <c r="A194" s="157"/>
      <c r="B194" s="9"/>
      <c r="C194" s="34"/>
      <c r="D194" s="292" t="s">
        <v>423</v>
      </c>
      <c r="E194" s="58">
        <v>2555</v>
      </c>
      <c r="F194" s="61">
        <v>2556</v>
      </c>
      <c r="G194" s="61">
        <v>2557</v>
      </c>
      <c r="H194" s="10" t="s">
        <v>11</v>
      </c>
      <c r="I194" s="10"/>
    </row>
    <row r="195" spans="1:9" ht="43.5">
      <c r="A195" s="405">
        <v>50</v>
      </c>
      <c r="B195" s="14" t="s">
        <v>603</v>
      </c>
      <c r="C195" s="406" t="s">
        <v>21</v>
      </c>
      <c r="D195" s="15" t="s">
        <v>604</v>
      </c>
      <c r="E195" s="315">
        <v>280000</v>
      </c>
      <c r="F195" s="316">
        <v>280000</v>
      </c>
      <c r="G195" s="43">
        <v>0</v>
      </c>
      <c r="H195" s="406" t="s">
        <v>23</v>
      </c>
      <c r="I195" s="405" t="s">
        <v>17</v>
      </c>
    </row>
    <row r="196" spans="1:9" ht="22.5" thickBot="1">
      <c r="A196" s="402"/>
      <c r="B196" s="17" t="s">
        <v>121</v>
      </c>
      <c r="C196" s="404"/>
      <c r="D196" s="347"/>
      <c r="E196" s="305"/>
      <c r="F196" s="306"/>
      <c r="G196" s="46"/>
      <c r="H196" s="404"/>
      <c r="I196" s="402"/>
    </row>
    <row r="197" spans="1:9" ht="21.75">
      <c r="A197" s="345">
        <v>51</v>
      </c>
      <c r="B197" s="26" t="s">
        <v>13</v>
      </c>
      <c r="C197" s="41" t="s">
        <v>14</v>
      </c>
      <c r="D197" s="15" t="s">
        <v>30</v>
      </c>
      <c r="E197" s="291">
        <v>0</v>
      </c>
      <c r="F197" s="288">
        <f>1696000/2</f>
        <v>848000</v>
      </c>
      <c r="G197" s="350">
        <v>848000</v>
      </c>
      <c r="H197" s="41" t="s">
        <v>16</v>
      </c>
      <c r="I197" s="345" t="s">
        <v>17</v>
      </c>
    </row>
    <row r="198" spans="1:9" ht="21.75">
      <c r="A198" s="340"/>
      <c r="B198" s="14" t="s">
        <v>521</v>
      </c>
      <c r="C198" s="36" t="s">
        <v>32</v>
      </c>
      <c r="D198" s="340" t="s">
        <v>122</v>
      </c>
      <c r="E198" s="289"/>
      <c r="F198" s="289"/>
      <c r="G198" s="296"/>
      <c r="H198" s="36" t="s">
        <v>19</v>
      </c>
      <c r="I198" s="340"/>
    </row>
    <row r="199" spans="1:9" ht="22.5" thickBot="1">
      <c r="A199" s="341"/>
      <c r="B199" s="17"/>
      <c r="C199" s="343" t="s">
        <v>35</v>
      </c>
      <c r="D199" s="157"/>
      <c r="E199" s="290"/>
      <c r="F199" s="290"/>
      <c r="G199" s="351"/>
      <c r="H199" s="343"/>
      <c r="I199" s="341"/>
    </row>
    <row r="200" spans="1:9" ht="21.75">
      <c r="A200" s="340">
        <v>52</v>
      </c>
      <c r="B200" s="14" t="s">
        <v>47</v>
      </c>
      <c r="C200" s="41" t="s">
        <v>14</v>
      </c>
      <c r="D200" s="15" t="s">
        <v>30</v>
      </c>
      <c r="E200" s="291">
        <v>0</v>
      </c>
      <c r="F200" s="291">
        <v>0</v>
      </c>
      <c r="G200" s="350">
        <v>480000</v>
      </c>
      <c r="H200" s="41" t="s">
        <v>16</v>
      </c>
      <c r="I200" s="345" t="s">
        <v>17</v>
      </c>
    </row>
    <row r="201" spans="1:9" ht="21.75">
      <c r="A201" s="340"/>
      <c r="B201" s="14" t="s">
        <v>522</v>
      </c>
      <c r="C201" s="36" t="s">
        <v>32</v>
      </c>
      <c r="D201" s="340" t="s">
        <v>24</v>
      </c>
      <c r="E201" s="289"/>
      <c r="F201" s="289"/>
      <c r="G201" s="296"/>
      <c r="H201" s="36" t="s">
        <v>19</v>
      </c>
      <c r="I201" s="340"/>
    </row>
    <row r="202" spans="1:9" ht="22.5" thickBot="1">
      <c r="A202" s="341"/>
      <c r="B202" s="343"/>
      <c r="C202" s="343" t="s">
        <v>35</v>
      </c>
      <c r="D202" s="157"/>
      <c r="E202" s="290"/>
      <c r="F202" s="290"/>
      <c r="G202" s="351"/>
      <c r="H202" s="343"/>
      <c r="I202" s="341"/>
    </row>
    <row r="203" spans="1:9" ht="21.75">
      <c r="A203" s="340"/>
      <c r="B203" s="13" t="s">
        <v>123</v>
      </c>
      <c r="C203" s="14"/>
      <c r="D203" s="15"/>
      <c r="E203" s="291"/>
      <c r="F203" s="291"/>
      <c r="G203" s="35"/>
      <c r="H203" s="14"/>
      <c r="I203" s="15"/>
    </row>
    <row r="204" spans="1:9" ht="43.5">
      <c r="A204" s="340">
        <v>53</v>
      </c>
      <c r="B204" s="14" t="s">
        <v>124</v>
      </c>
      <c r="C204" s="14" t="s">
        <v>110</v>
      </c>
      <c r="D204" s="15" t="s">
        <v>125</v>
      </c>
      <c r="E204" s="291">
        <v>141000</v>
      </c>
      <c r="F204" s="291">
        <v>0</v>
      </c>
      <c r="G204" s="291">
        <v>0</v>
      </c>
      <c r="H204" s="14" t="s">
        <v>112</v>
      </c>
      <c r="I204" s="15" t="s">
        <v>17</v>
      </c>
    </row>
    <row r="205" spans="1:9" ht="22.5" thickBot="1">
      <c r="A205" s="340"/>
      <c r="B205" s="342" t="s">
        <v>612</v>
      </c>
      <c r="C205" s="342"/>
      <c r="D205" s="341"/>
      <c r="E205" s="296"/>
      <c r="F205" s="296"/>
      <c r="G205" s="296"/>
      <c r="H205" s="342"/>
      <c r="I205" s="340"/>
    </row>
    <row r="206" spans="1:9" ht="21.75">
      <c r="A206" s="405">
        <v>54</v>
      </c>
      <c r="B206" s="406" t="s">
        <v>126</v>
      </c>
      <c r="C206" s="406" t="s">
        <v>21</v>
      </c>
      <c r="D206" s="15" t="s">
        <v>53</v>
      </c>
      <c r="E206" s="43">
        <v>1325000</v>
      </c>
      <c r="F206" s="43">
        <v>1325000</v>
      </c>
      <c r="G206" s="43">
        <v>0</v>
      </c>
      <c r="H206" s="406" t="s">
        <v>23</v>
      </c>
      <c r="I206" s="405" t="s">
        <v>17</v>
      </c>
    </row>
    <row r="207" spans="1:9" ht="22.5" thickBot="1">
      <c r="A207" s="402"/>
      <c r="B207" s="404"/>
      <c r="C207" s="404"/>
      <c r="D207" s="347" t="s">
        <v>24</v>
      </c>
      <c r="E207" s="46"/>
      <c r="F207" s="46"/>
      <c r="G207" s="46"/>
      <c r="H207" s="404"/>
      <c r="I207" s="402"/>
    </row>
    <row r="208" spans="1:9" ht="21.75">
      <c r="A208" s="405">
        <v>55</v>
      </c>
      <c r="B208" s="14" t="s">
        <v>13</v>
      </c>
      <c r="C208" s="403" t="s">
        <v>21</v>
      </c>
      <c r="D208" s="15" t="s">
        <v>53</v>
      </c>
      <c r="E208" s="38">
        <v>0</v>
      </c>
      <c r="F208" s="43">
        <v>1192500</v>
      </c>
      <c r="G208" s="43">
        <f>2385000/2</f>
        <v>1192500</v>
      </c>
      <c r="H208" s="406" t="s">
        <v>23</v>
      </c>
      <c r="I208" s="405" t="s">
        <v>17</v>
      </c>
    </row>
    <row r="209" spans="1:9" ht="21.75">
      <c r="A209" s="401"/>
      <c r="B209" s="14" t="s">
        <v>127</v>
      </c>
      <c r="C209" s="403"/>
      <c r="D209" s="15" t="s">
        <v>128</v>
      </c>
      <c r="E209" s="38"/>
      <c r="F209" s="38"/>
      <c r="G209" s="38"/>
      <c r="H209" s="403"/>
      <c r="I209" s="401"/>
    </row>
    <row r="210" spans="1:9" ht="22.5" thickBot="1">
      <c r="A210" s="402"/>
      <c r="B210" s="17"/>
      <c r="C210" s="404"/>
      <c r="D210" s="10"/>
      <c r="E210" s="46"/>
      <c r="F210" s="46"/>
      <c r="G210" s="46"/>
      <c r="H210" s="404"/>
      <c r="I210" s="402"/>
    </row>
    <row r="211" spans="1:9" ht="21.75">
      <c r="A211" s="206"/>
      <c r="B211" s="207"/>
      <c r="C211" s="207"/>
      <c r="D211" s="277"/>
      <c r="E211" s="91"/>
      <c r="F211" s="91"/>
      <c r="G211" s="91"/>
      <c r="H211" s="207"/>
      <c r="I211" s="319">
        <v>43</v>
      </c>
    </row>
    <row r="212" spans="1:9" ht="22.5" thickBot="1">
      <c r="A212" s="220"/>
      <c r="B212" s="219"/>
      <c r="C212" s="219"/>
      <c r="D212" s="279"/>
      <c r="E212" s="77"/>
      <c r="F212" s="77"/>
      <c r="G212" s="77"/>
      <c r="H212" s="219"/>
      <c r="I212" s="220"/>
    </row>
    <row r="213" spans="1:9" ht="21.75">
      <c r="A213" s="5"/>
      <c r="B213" s="7"/>
      <c r="C213" s="32"/>
      <c r="D213" s="65"/>
      <c r="E213" s="397" t="s">
        <v>5</v>
      </c>
      <c r="F213" s="397"/>
      <c r="G213" s="398"/>
      <c r="H213" s="7"/>
      <c r="I213" s="7"/>
    </row>
    <row r="214" spans="1:9" ht="22.5" thickBot="1">
      <c r="A214" s="6" t="s">
        <v>6</v>
      </c>
      <c r="B214" s="8" t="s">
        <v>7</v>
      </c>
      <c r="C214" s="33" t="s">
        <v>8</v>
      </c>
      <c r="D214" s="40" t="s">
        <v>4</v>
      </c>
      <c r="E214" s="399"/>
      <c r="F214" s="399"/>
      <c r="G214" s="400"/>
      <c r="H214" s="8" t="s">
        <v>9</v>
      </c>
      <c r="I214" s="8" t="s">
        <v>10</v>
      </c>
    </row>
    <row r="215" spans="1:9" ht="22.5" thickBot="1">
      <c r="A215" s="157"/>
      <c r="B215" s="9"/>
      <c r="C215" s="34"/>
      <c r="D215" s="292" t="s">
        <v>423</v>
      </c>
      <c r="E215" s="58">
        <v>2555</v>
      </c>
      <c r="F215" s="61">
        <v>2556</v>
      </c>
      <c r="G215" s="61">
        <v>2557</v>
      </c>
      <c r="H215" s="10" t="s">
        <v>11</v>
      </c>
      <c r="I215" s="10"/>
    </row>
    <row r="216" spans="1:9" ht="21.75">
      <c r="A216" s="345">
        <v>56</v>
      </c>
      <c r="B216" s="26" t="s">
        <v>118</v>
      </c>
      <c r="C216" s="41" t="s">
        <v>14</v>
      </c>
      <c r="D216" s="15" t="s">
        <v>53</v>
      </c>
      <c r="E216" s="291">
        <v>0</v>
      </c>
      <c r="F216" s="291">
        <v>0</v>
      </c>
      <c r="G216" s="350">
        <v>1125000</v>
      </c>
      <c r="H216" s="41" t="s">
        <v>16</v>
      </c>
      <c r="I216" s="345" t="s">
        <v>17</v>
      </c>
    </row>
    <row r="217" spans="1:9" ht="21.75">
      <c r="A217" s="340"/>
      <c r="B217" s="14" t="s">
        <v>533</v>
      </c>
      <c r="C217" s="36" t="s">
        <v>32</v>
      </c>
      <c r="D217" s="15" t="s">
        <v>532</v>
      </c>
      <c r="E217" s="296"/>
      <c r="F217" s="296"/>
      <c r="G217" s="296"/>
      <c r="H217" s="36" t="s">
        <v>19</v>
      </c>
      <c r="I217" s="340"/>
    </row>
    <row r="218" spans="1:9" ht="22.5" thickBot="1">
      <c r="A218" s="341"/>
      <c r="B218" s="17"/>
      <c r="C218" s="343" t="s">
        <v>35</v>
      </c>
      <c r="D218" s="157"/>
      <c r="E218" s="351"/>
      <c r="F218" s="351"/>
      <c r="G218" s="351"/>
      <c r="H218" s="343"/>
      <c r="I218" s="341"/>
    </row>
    <row r="219" spans="1:9" ht="21.75">
      <c r="A219" s="345">
        <v>57</v>
      </c>
      <c r="B219" s="26" t="s">
        <v>13</v>
      </c>
      <c r="C219" s="41" t="s">
        <v>14</v>
      </c>
      <c r="D219" s="15" t="s">
        <v>30</v>
      </c>
      <c r="E219" s="291">
        <v>0</v>
      </c>
      <c r="F219" s="291">
        <v>0</v>
      </c>
      <c r="G219" s="350">
        <v>494400</v>
      </c>
      <c r="H219" s="41" t="s">
        <v>16</v>
      </c>
      <c r="I219" s="345" t="s">
        <v>17</v>
      </c>
    </row>
    <row r="220" spans="1:9" ht="21.75">
      <c r="A220" s="340"/>
      <c r="B220" s="14" t="s">
        <v>534</v>
      </c>
      <c r="C220" s="36" t="s">
        <v>32</v>
      </c>
      <c r="D220" s="15" t="s">
        <v>535</v>
      </c>
      <c r="E220" s="296"/>
      <c r="F220" s="296"/>
      <c r="G220" s="296"/>
      <c r="H220" s="36" t="s">
        <v>19</v>
      </c>
      <c r="I220" s="340"/>
    </row>
    <row r="221" spans="1:9" ht="22.5" thickBot="1">
      <c r="A221" s="341"/>
      <c r="B221" s="17"/>
      <c r="C221" s="343" t="s">
        <v>35</v>
      </c>
      <c r="D221" s="157"/>
      <c r="E221" s="351"/>
      <c r="F221" s="351"/>
      <c r="G221" s="351"/>
      <c r="H221" s="343"/>
      <c r="I221" s="341"/>
    </row>
    <row r="222" spans="1:9" ht="21.75">
      <c r="A222" s="345">
        <v>58</v>
      </c>
      <c r="B222" s="26" t="s">
        <v>118</v>
      </c>
      <c r="C222" s="41" t="s">
        <v>14</v>
      </c>
      <c r="D222" s="15" t="s">
        <v>62</v>
      </c>
      <c r="E222" s="291">
        <v>0</v>
      </c>
      <c r="F222" s="291">
        <v>670000</v>
      </c>
      <c r="G222" s="350">
        <v>680000</v>
      </c>
      <c r="H222" s="41" t="s">
        <v>16</v>
      </c>
      <c r="I222" s="345" t="s">
        <v>17</v>
      </c>
    </row>
    <row r="223" spans="1:9" ht="21.75">
      <c r="A223" s="340"/>
      <c r="B223" s="14" t="s">
        <v>537</v>
      </c>
      <c r="C223" s="36" t="s">
        <v>32</v>
      </c>
      <c r="D223" s="15" t="s">
        <v>532</v>
      </c>
      <c r="E223" s="296"/>
      <c r="F223" s="296"/>
      <c r="G223" s="296"/>
      <c r="H223" s="36" t="s">
        <v>19</v>
      </c>
      <c r="I223" s="340"/>
    </row>
    <row r="224" spans="1:9" ht="22.5" thickBot="1">
      <c r="A224" s="341"/>
      <c r="B224" s="17"/>
      <c r="C224" s="343" t="s">
        <v>35</v>
      </c>
      <c r="D224" s="157"/>
      <c r="E224" s="351"/>
      <c r="F224" s="351"/>
      <c r="G224" s="351"/>
      <c r="H224" s="343"/>
      <c r="I224" s="341"/>
    </row>
    <row r="225" spans="1:9" ht="21.75">
      <c r="A225" s="340">
        <v>59</v>
      </c>
      <c r="B225" s="26" t="s">
        <v>13</v>
      </c>
      <c r="C225" s="41" t="s">
        <v>14</v>
      </c>
      <c r="D225" s="15" t="s">
        <v>62</v>
      </c>
      <c r="E225" s="350">
        <f>2862000/3</f>
        <v>954000</v>
      </c>
      <c r="F225" s="350">
        <f t="shared" ref="F225:G225" si="3">2862000/3</f>
        <v>954000</v>
      </c>
      <c r="G225" s="350">
        <f t="shared" si="3"/>
        <v>954000</v>
      </c>
      <c r="H225" s="41" t="s">
        <v>16</v>
      </c>
      <c r="I225" s="345" t="s">
        <v>17</v>
      </c>
    </row>
    <row r="226" spans="1:9" ht="21.75">
      <c r="A226" s="340"/>
      <c r="B226" s="14" t="s">
        <v>538</v>
      </c>
      <c r="C226" s="36" t="s">
        <v>32</v>
      </c>
      <c r="D226" s="15" t="s">
        <v>128</v>
      </c>
      <c r="E226" s="296"/>
      <c r="F226" s="296"/>
      <c r="G226" s="296"/>
      <c r="H226" s="36" t="s">
        <v>19</v>
      </c>
      <c r="I226" s="340"/>
    </row>
    <row r="227" spans="1:9" ht="22.5" thickBot="1">
      <c r="A227" s="341"/>
      <c r="B227" s="17"/>
      <c r="C227" s="343" t="s">
        <v>35</v>
      </c>
      <c r="D227" s="157"/>
      <c r="E227" s="351"/>
      <c r="F227" s="351"/>
      <c r="G227" s="351"/>
      <c r="H227" s="343"/>
      <c r="I227" s="341"/>
    </row>
    <row r="228" spans="1:9" ht="21.75">
      <c r="A228" s="345">
        <v>60</v>
      </c>
      <c r="B228" s="26" t="s">
        <v>536</v>
      </c>
      <c r="C228" s="41" t="s">
        <v>543</v>
      </c>
      <c r="D228" s="15" t="s">
        <v>540</v>
      </c>
      <c r="E228" s="291">
        <v>0</v>
      </c>
      <c r="F228" s="291">
        <v>0</v>
      </c>
      <c r="G228" s="350">
        <v>40000</v>
      </c>
      <c r="H228" s="41" t="s">
        <v>16</v>
      </c>
      <c r="I228" s="345" t="s">
        <v>17</v>
      </c>
    </row>
    <row r="229" spans="1:9" ht="21.75">
      <c r="A229" s="340"/>
      <c r="B229" s="14" t="s">
        <v>539</v>
      </c>
      <c r="C229" s="36"/>
      <c r="E229" s="296"/>
      <c r="F229" s="296"/>
      <c r="G229" s="296"/>
      <c r="H229" s="36" t="s">
        <v>544</v>
      </c>
      <c r="I229" s="340"/>
    </row>
    <row r="230" spans="1:9" ht="22.5" thickBot="1">
      <c r="A230" s="341"/>
      <c r="B230" s="17"/>
      <c r="C230" s="343"/>
      <c r="D230" s="157"/>
      <c r="E230" s="351"/>
      <c r="F230" s="351"/>
      <c r="G230" s="351"/>
      <c r="H230" s="343"/>
      <c r="I230" s="341"/>
    </row>
    <row r="231" spans="1:9" ht="22.5" thickBot="1">
      <c r="A231" s="206"/>
      <c r="B231" s="266"/>
      <c r="C231" s="207"/>
      <c r="D231" s="277"/>
      <c r="E231" s="208"/>
      <c r="F231" s="208"/>
      <c r="G231" s="208"/>
      <c r="H231" s="207"/>
      <c r="I231" s="319">
        <v>44</v>
      </c>
    </row>
    <row r="232" spans="1:9" ht="21.75">
      <c r="A232" s="5"/>
      <c r="B232" s="7"/>
      <c r="C232" s="32"/>
      <c r="D232" s="65"/>
      <c r="E232" s="397" t="s">
        <v>5</v>
      </c>
      <c r="F232" s="397"/>
      <c r="G232" s="398"/>
      <c r="H232" s="7"/>
      <c r="I232" s="7"/>
    </row>
    <row r="233" spans="1:9" ht="22.5" thickBot="1">
      <c r="A233" s="6" t="s">
        <v>6</v>
      </c>
      <c r="B233" s="8" t="s">
        <v>7</v>
      </c>
      <c r="C233" s="33" t="s">
        <v>8</v>
      </c>
      <c r="D233" s="40" t="s">
        <v>4</v>
      </c>
      <c r="E233" s="399"/>
      <c r="F233" s="399"/>
      <c r="G233" s="400"/>
      <c r="H233" s="8" t="s">
        <v>9</v>
      </c>
      <c r="I233" s="8" t="s">
        <v>10</v>
      </c>
    </row>
    <row r="234" spans="1:9" ht="22.5" thickBot="1">
      <c r="A234" s="157"/>
      <c r="B234" s="9"/>
      <c r="C234" s="34"/>
      <c r="D234" s="292" t="s">
        <v>423</v>
      </c>
      <c r="E234" s="58">
        <v>2555</v>
      </c>
      <c r="F234" s="61">
        <v>2556</v>
      </c>
      <c r="G234" s="61">
        <v>2557</v>
      </c>
      <c r="H234" s="10" t="s">
        <v>11</v>
      </c>
      <c r="I234" s="10"/>
    </row>
    <row r="235" spans="1:9" ht="21.75">
      <c r="A235" s="345">
        <v>61</v>
      </c>
      <c r="B235" s="26" t="s">
        <v>541</v>
      </c>
      <c r="C235" s="41" t="s">
        <v>546</v>
      </c>
      <c r="D235" s="405" t="s">
        <v>607</v>
      </c>
      <c r="E235" s="291">
        <v>0</v>
      </c>
      <c r="F235" s="291">
        <v>0</v>
      </c>
      <c r="G235" s="350">
        <v>600000</v>
      </c>
      <c r="H235" s="41" t="s">
        <v>28</v>
      </c>
      <c r="I235" s="345" t="s">
        <v>17</v>
      </c>
    </row>
    <row r="236" spans="1:9" ht="21.75">
      <c r="A236" s="340"/>
      <c r="B236" s="14" t="s">
        <v>542</v>
      </c>
      <c r="C236" s="36"/>
      <c r="D236" s="401"/>
      <c r="E236" s="296"/>
      <c r="F236" s="296"/>
      <c r="G236" s="296"/>
      <c r="H236" s="36"/>
      <c r="I236" s="340"/>
    </row>
    <row r="237" spans="1:9" ht="22.5" thickBot="1">
      <c r="A237" s="341"/>
      <c r="B237" s="17"/>
      <c r="C237" s="343"/>
      <c r="D237" s="157"/>
      <c r="E237" s="351"/>
      <c r="F237" s="351"/>
      <c r="G237" s="351"/>
      <c r="H237" s="343"/>
      <c r="I237" s="341"/>
    </row>
    <row r="238" spans="1:9" ht="21.75">
      <c r="A238" s="345">
        <v>62</v>
      </c>
      <c r="B238" s="26" t="s">
        <v>25</v>
      </c>
      <c r="C238" s="41" t="s">
        <v>546</v>
      </c>
      <c r="D238" s="409" t="s">
        <v>611</v>
      </c>
      <c r="E238" s="291">
        <v>0</v>
      </c>
      <c r="F238" s="291">
        <v>0</v>
      </c>
      <c r="G238" s="350">
        <v>300000</v>
      </c>
      <c r="H238" s="41" t="s">
        <v>28</v>
      </c>
      <c r="I238" s="345" t="s">
        <v>17</v>
      </c>
    </row>
    <row r="239" spans="1:9" ht="21.75">
      <c r="A239" s="340"/>
      <c r="B239" s="14" t="s">
        <v>547</v>
      </c>
      <c r="C239" s="14"/>
      <c r="D239" s="410"/>
      <c r="E239" s="35"/>
      <c r="F239" s="35"/>
      <c r="G239" s="35"/>
      <c r="H239" s="14"/>
      <c r="I239" s="15"/>
    </row>
    <row r="240" spans="1:9" ht="22.5" thickBot="1">
      <c r="A240" s="341"/>
      <c r="B240" s="17" t="s">
        <v>548</v>
      </c>
      <c r="C240" s="17"/>
      <c r="D240" s="10"/>
      <c r="E240" s="78"/>
      <c r="F240" s="78"/>
      <c r="G240" s="78"/>
      <c r="H240" s="17"/>
      <c r="I240" s="347"/>
    </row>
    <row r="241" spans="1:9" ht="21.75">
      <c r="A241" s="345"/>
      <c r="B241" s="25" t="s">
        <v>129</v>
      </c>
      <c r="C241" s="26"/>
      <c r="D241" s="346"/>
      <c r="E241" s="82"/>
      <c r="F241" s="82"/>
      <c r="G241" s="82"/>
      <c r="H241" s="26"/>
      <c r="I241" s="346"/>
    </row>
    <row r="242" spans="1:9" ht="21.75">
      <c r="A242" s="401">
        <v>63</v>
      </c>
      <c r="B242" s="14" t="s">
        <v>602</v>
      </c>
      <c r="C242" s="403" t="s">
        <v>21</v>
      </c>
      <c r="D242" s="15" t="s">
        <v>53</v>
      </c>
      <c r="E242" s="37">
        <f>5562000/3</f>
        <v>1854000</v>
      </c>
      <c r="F242" s="37">
        <v>1854000</v>
      </c>
      <c r="G242" s="38">
        <v>1854000</v>
      </c>
      <c r="H242" s="403" t="s">
        <v>23</v>
      </c>
      <c r="I242" s="401" t="s">
        <v>17</v>
      </c>
    </row>
    <row r="243" spans="1:9" ht="21.75">
      <c r="A243" s="401"/>
      <c r="B243" s="14" t="s">
        <v>576</v>
      </c>
      <c r="C243" s="403"/>
      <c r="D243" s="15" t="s">
        <v>86</v>
      </c>
      <c r="E243" s="37"/>
      <c r="F243" s="37"/>
      <c r="G243" s="38"/>
      <c r="H243" s="403"/>
      <c r="I243" s="401"/>
    </row>
    <row r="244" spans="1:9" ht="22.5" thickBot="1">
      <c r="A244" s="402"/>
      <c r="B244" s="17" t="s">
        <v>130</v>
      </c>
      <c r="C244" s="404"/>
      <c r="D244" s="10"/>
      <c r="E244" s="45"/>
      <c r="F244" s="45"/>
      <c r="G244" s="46"/>
      <c r="H244" s="404"/>
      <c r="I244" s="402"/>
    </row>
    <row r="245" spans="1:9" ht="21.75">
      <c r="A245" s="405">
        <v>64</v>
      </c>
      <c r="B245" s="406" t="s">
        <v>131</v>
      </c>
      <c r="C245" s="406" t="s">
        <v>21</v>
      </c>
      <c r="D245" s="15" t="s">
        <v>605</v>
      </c>
      <c r="E245" s="43">
        <v>0</v>
      </c>
      <c r="F245" s="43">
        <v>210000</v>
      </c>
      <c r="G245" s="43">
        <v>0</v>
      </c>
      <c r="H245" s="406" t="s">
        <v>23</v>
      </c>
      <c r="I245" s="405" t="s">
        <v>17</v>
      </c>
    </row>
    <row r="246" spans="1:9" ht="22.5" thickBot="1">
      <c r="A246" s="402"/>
      <c r="B246" s="404"/>
      <c r="C246" s="404"/>
      <c r="D246" s="347" t="s">
        <v>101</v>
      </c>
      <c r="E246" s="46"/>
      <c r="F246" s="46"/>
      <c r="G246" s="46"/>
      <c r="H246" s="404"/>
      <c r="I246" s="402"/>
    </row>
    <row r="247" spans="1:9" ht="21.75">
      <c r="A247" s="340">
        <v>65</v>
      </c>
      <c r="B247" s="14" t="s">
        <v>82</v>
      </c>
      <c r="C247" s="41" t="s">
        <v>14</v>
      </c>
      <c r="D247" s="15" t="s">
        <v>62</v>
      </c>
      <c r="E247" s="350">
        <f>1735200/3</f>
        <v>578400</v>
      </c>
      <c r="F247" s="350">
        <f t="shared" ref="F247:G247" si="4">1735200/3</f>
        <v>578400</v>
      </c>
      <c r="G247" s="350">
        <f t="shared" si="4"/>
        <v>578400</v>
      </c>
      <c r="H247" s="41" t="s">
        <v>16</v>
      </c>
      <c r="I247" s="345" t="s">
        <v>17</v>
      </c>
    </row>
    <row r="248" spans="1:9" ht="21.75">
      <c r="A248" s="340"/>
      <c r="B248" s="14" t="s">
        <v>562</v>
      </c>
      <c r="C248" s="36" t="s">
        <v>32</v>
      </c>
      <c r="D248" s="15" t="s">
        <v>101</v>
      </c>
      <c r="E248" s="296"/>
      <c r="F248" s="296"/>
      <c r="G248" s="296"/>
      <c r="H248" s="36" t="s">
        <v>19</v>
      </c>
      <c r="I248" s="340"/>
    </row>
    <row r="249" spans="1:9" ht="22.5" thickBot="1">
      <c r="A249" s="341"/>
      <c r="B249" s="17"/>
      <c r="C249" s="343" t="s">
        <v>35</v>
      </c>
      <c r="D249" s="157"/>
      <c r="E249" s="351"/>
      <c r="F249" s="351"/>
      <c r="G249" s="351"/>
      <c r="H249" s="343"/>
      <c r="I249" s="341"/>
    </row>
    <row r="250" spans="1:9" s="231" customFormat="1" ht="21.75">
      <c r="A250" s="206"/>
      <c r="B250" s="207"/>
      <c r="C250" s="207"/>
      <c r="D250" s="277"/>
      <c r="E250" s="91"/>
      <c r="F250" s="91"/>
      <c r="G250" s="91"/>
      <c r="H250" s="207"/>
      <c r="I250" s="319">
        <v>45</v>
      </c>
    </row>
    <row r="251" spans="1:9" s="231" customFormat="1" ht="22.5" thickBot="1">
      <c r="A251" s="220"/>
      <c r="B251" s="219"/>
      <c r="C251" s="219"/>
      <c r="D251" s="279"/>
      <c r="E251" s="77"/>
      <c r="F251" s="77"/>
      <c r="G251" s="77"/>
      <c r="H251" s="219"/>
      <c r="I251" s="220"/>
    </row>
    <row r="252" spans="1:9" s="231" customFormat="1" ht="21.75">
      <c r="A252" s="5"/>
      <c r="B252" s="7"/>
      <c r="C252" s="32"/>
      <c r="D252" s="65"/>
      <c r="E252" s="397" t="s">
        <v>5</v>
      </c>
      <c r="F252" s="397"/>
      <c r="G252" s="398"/>
      <c r="H252" s="7"/>
      <c r="I252" s="7"/>
    </row>
    <row r="253" spans="1:9" ht="22.5" thickBot="1">
      <c r="A253" s="6" t="s">
        <v>6</v>
      </c>
      <c r="B253" s="8" t="s">
        <v>7</v>
      </c>
      <c r="C253" s="33" t="s">
        <v>8</v>
      </c>
      <c r="D253" s="40" t="s">
        <v>4</v>
      </c>
      <c r="E253" s="399"/>
      <c r="F253" s="399"/>
      <c r="G253" s="400"/>
      <c r="H253" s="8" t="s">
        <v>9</v>
      </c>
      <c r="I253" s="8" t="s">
        <v>10</v>
      </c>
    </row>
    <row r="254" spans="1:9" ht="22.5" thickBot="1">
      <c r="A254" s="157"/>
      <c r="B254" s="9"/>
      <c r="C254" s="34"/>
      <c r="D254" s="292" t="s">
        <v>423</v>
      </c>
      <c r="E254" s="58">
        <v>2555</v>
      </c>
      <c r="F254" s="61">
        <v>2556</v>
      </c>
      <c r="G254" s="61">
        <v>2557</v>
      </c>
      <c r="H254" s="10" t="s">
        <v>11</v>
      </c>
      <c r="I254" s="10"/>
    </row>
    <row r="255" spans="1:9" ht="21.75">
      <c r="A255" s="348">
        <v>66</v>
      </c>
      <c r="B255" s="204" t="s">
        <v>577</v>
      </c>
      <c r="C255" s="41" t="s">
        <v>14</v>
      </c>
      <c r="D255" s="15" t="s">
        <v>30</v>
      </c>
      <c r="E255" s="291">
        <v>0</v>
      </c>
      <c r="F255" s="291">
        <v>0</v>
      </c>
      <c r="G255" s="35">
        <v>480000</v>
      </c>
      <c r="H255" s="41" t="s">
        <v>16</v>
      </c>
      <c r="I255" s="345" t="s">
        <v>17</v>
      </c>
    </row>
    <row r="256" spans="1:9" ht="21.75">
      <c r="A256" s="340"/>
      <c r="B256" s="14" t="s">
        <v>578</v>
      </c>
      <c r="C256" s="36" t="s">
        <v>32</v>
      </c>
      <c r="D256" s="15" t="s">
        <v>24</v>
      </c>
      <c r="E256" s="296"/>
      <c r="F256" s="296"/>
      <c r="G256" s="296"/>
      <c r="H256" s="36" t="s">
        <v>19</v>
      </c>
      <c r="I256" s="340"/>
    </row>
    <row r="257" spans="1:9" ht="22.5" thickBot="1">
      <c r="A257" s="341"/>
      <c r="B257" s="17" t="s">
        <v>579</v>
      </c>
      <c r="C257" s="343" t="s">
        <v>35</v>
      </c>
      <c r="D257" s="157"/>
      <c r="E257" s="351"/>
      <c r="F257" s="351"/>
      <c r="G257" s="351"/>
      <c r="H257" s="343"/>
      <c r="I257" s="341"/>
    </row>
    <row r="258" spans="1:9" s="231" customFormat="1" ht="21.75">
      <c r="A258" s="340">
        <v>67</v>
      </c>
      <c r="B258" s="14" t="s">
        <v>47</v>
      </c>
      <c r="C258" s="36" t="s">
        <v>14</v>
      </c>
      <c r="D258" s="15" t="s">
        <v>30</v>
      </c>
      <c r="E258" s="291">
        <v>0</v>
      </c>
      <c r="F258" s="291">
        <v>0</v>
      </c>
      <c r="G258" s="296">
        <v>240000</v>
      </c>
      <c r="H258" s="36" t="s">
        <v>16</v>
      </c>
      <c r="I258" s="340" t="s">
        <v>17</v>
      </c>
    </row>
    <row r="259" spans="1:9" s="231" customFormat="1" ht="21.75">
      <c r="A259" s="340"/>
      <c r="B259" s="14" t="s">
        <v>580</v>
      </c>
      <c r="C259" s="36" t="s">
        <v>32</v>
      </c>
      <c r="D259" s="15" t="s">
        <v>33</v>
      </c>
      <c r="E259" s="296"/>
      <c r="F259" s="296"/>
      <c r="G259" s="296"/>
      <c r="H259" s="36" t="s">
        <v>19</v>
      </c>
      <c r="I259" s="340"/>
    </row>
    <row r="260" spans="1:9" s="231" customFormat="1" ht="22.5" thickBot="1">
      <c r="A260" s="341"/>
      <c r="B260" s="17"/>
      <c r="C260" s="343" t="s">
        <v>35</v>
      </c>
      <c r="D260" s="157"/>
      <c r="E260" s="351"/>
      <c r="F260" s="351"/>
      <c r="G260" s="351"/>
      <c r="H260" s="343"/>
      <c r="I260" s="341"/>
    </row>
    <row r="261" spans="1:9" s="231" customFormat="1" ht="21.75">
      <c r="A261" s="345">
        <v>68</v>
      </c>
      <c r="B261" s="26" t="s">
        <v>47</v>
      </c>
      <c r="C261" s="41" t="s">
        <v>14</v>
      </c>
      <c r="D261" s="346" t="s">
        <v>30</v>
      </c>
      <c r="E261" s="291">
        <v>0</v>
      </c>
      <c r="F261" s="291">
        <v>0</v>
      </c>
      <c r="G261" s="350">
        <v>288000</v>
      </c>
      <c r="H261" s="41" t="s">
        <v>16</v>
      </c>
      <c r="I261" s="345" t="s">
        <v>17</v>
      </c>
    </row>
    <row r="262" spans="1:9" s="231" customFormat="1" ht="21.75">
      <c r="A262" s="340"/>
      <c r="B262" s="14" t="s">
        <v>581</v>
      </c>
      <c r="C262" s="36" t="s">
        <v>32</v>
      </c>
      <c r="D262" s="15" t="s">
        <v>101</v>
      </c>
      <c r="E262" s="296"/>
      <c r="F262" s="296"/>
      <c r="G262" s="296"/>
      <c r="H262" s="36" t="s">
        <v>19</v>
      </c>
      <c r="I262" s="340"/>
    </row>
    <row r="263" spans="1:9" s="231" customFormat="1" ht="22.5" thickBot="1">
      <c r="A263" s="341"/>
      <c r="B263" s="17"/>
      <c r="C263" s="343" t="s">
        <v>35</v>
      </c>
      <c r="D263" s="157"/>
      <c r="E263" s="351"/>
      <c r="F263" s="351"/>
      <c r="G263" s="351"/>
      <c r="H263" s="343"/>
      <c r="I263" s="341"/>
    </row>
    <row r="264" spans="1:9" ht="21.75">
      <c r="A264" s="340"/>
      <c r="B264" s="13" t="s">
        <v>132</v>
      </c>
      <c r="C264" s="14"/>
      <c r="D264" s="15"/>
      <c r="E264" s="35"/>
      <c r="F264" s="35"/>
      <c r="G264" s="35"/>
      <c r="H264" s="14"/>
      <c r="I264" s="15"/>
    </row>
    <row r="265" spans="1:9" ht="21.75">
      <c r="A265" s="401">
        <v>69</v>
      </c>
      <c r="B265" s="403" t="s">
        <v>133</v>
      </c>
      <c r="C265" s="403" t="s">
        <v>21</v>
      </c>
      <c r="D265" s="15" t="s">
        <v>53</v>
      </c>
      <c r="E265" s="35">
        <f>3975000/3</f>
        <v>1325000</v>
      </c>
      <c r="F265" s="35">
        <f>3975000/3</f>
        <v>1325000</v>
      </c>
      <c r="G265" s="38">
        <v>1325000</v>
      </c>
      <c r="H265" s="403" t="s">
        <v>23</v>
      </c>
      <c r="I265" s="401" t="s">
        <v>17</v>
      </c>
    </row>
    <row r="266" spans="1:9" ht="22.5" thickBot="1">
      <c r="A266" s="402"/>
      <c r="B266" s="404"/>
      <c r="C266" s="404"/>
      <c r="D266" s="347" t="s">
        <v>58</v>
      </c>
      <c r="E266" s="291"/>
      <c r="F266" s="291"/>
      <c r="G266" s="46"/>
      <c r="H266" s="404"/>
      <c r="I266" s="402"/>
    </row>
    <row r="267" spans="1:9" ht="21.75">
      <c r="A267" s="405">
        <v>70</v>
      </c>
      <c r="B267" s="14" t="s">
        <v>118</v>
      </c>
      <c r="C267" s="406" t="s">
        <v>21</v>
      </c>
      <c r="D267" s="15" t="s">
        <v>62</v>
      </c>
      <c r="E267" s="43">
        <v>0</v>
      </c>
      <c r="F267" s="43">
        <v>450000</v>
      </c>
      <c r="G267" s="43">
        <v>0</v>
      </c>
      <c r="H267" s="406" t="s">
        <v>23</v>
      </c>
      <c r="I267" s="405" t="s">
        <v>17</v>
      </c>
    </row>
    <row r="268" spans="1:9" ht="21.75">
      <c r="A268" s="401"/>
      <c r="B268" s="14" t="s">
        <v>134</v>
      </c>
      <c r="C268" s="403"/>
      <c r="D268" s="15" t="s">
        <v>33</v>
      </c>
      <c r="E268" s="38"/>
      <c r="F268" s="38"/>
      <c r="G268" s="38"/>
      <c r="H268" s="403"/>
      <c r="I268" s="401"/>
    </row>
    <row r="269" spans="1:9" ht="22.5" thickBot="1">
      <c r="A269" s="402"/>
      <c r="B269" s="17"/>
      <c r="C269" s="404"/>
      <c r="D269" s="10"/>
      <c r="E269" s="46"/>
      <c r="F269" s="46"/>
      <c r="G269" s="46"/>
      <c r="H269" s="404"/>
      <c r="I269" s="402"/>
    </row>
    <row r="270" spans="1:9" ht="15.75">
      <c r="I270" s="319">
        <v>46</v>
      </c>
    </row>
    <row r="271" spans="1:9" ht="15" thickBot="1"/>
    <row r="272" spans="1:9" s="231" customFormat="1" ht="21.75">
      <c r="A272" s="5"/>
      <c r="B272" s="7"/>
      <c r="C272" s="32"/>
      <c r="D272" s="65"/>
      <c r="E272" s="397" t="s">
        <v>5</v>
      </c>
      <c r="F272" s="397"/>
      <c r="G272" s="398"/>
      <c r="H272" s="7"/>
      <c r="I272" s="7"/>
    </row>
    <row r="273" spans="1:9" ht="22.5" thickBot="1">
      <c r="A273" s="6" t="s">
        <v>6</v>
      </c>
      <c r="B273" s="8" t="s">
        <v>7</v>
      </c>
      <c r="C273" s="33" t="s">
        <v>8</v>
      </c>
      <c r="D273" s="40" t="s">
        <v>4</v>
      </c>
      <c r="E273" s="399"/>
      <c r="F273" s="399"/>
      <c r="G273" s="400"/>
      <c r="H273" s="8" t="s">
        <v>9</v>
      </c>
      <c r="I273" s="8" t="s">
        <v>10</v>
      </c>
    </row>
    <row r="274" spans="1:9" ht="22.5" thickBot="1">
      <c r="A274" s="157"/>
      <c r="B274" s="9"/>
      <c r="C274" s="34"/>
      <c r="D274" s="292" t="s">
        <v>423</v>
      </c>
      <c r="E274" s="58">
        <v>2555</v>
      </c>
      <c r="F274" s="61">
        <v>2556</v>
      </c>
      <c r="G274" s="61">
        <v>2557</v>
      </c>
      <c r="H274" s="10" t="s">
        <v>11</v>
      </c>
      <c r="I274" s="10"/>
    </row>
    <row r="275" spans="1:9" ht="21.75">
      <c r="A275" s="345">
        <v>71</v>
      </c>
      <c r="B275" s="344" t="s">
        <v>564</v>
      </c>
      <c r="C275" s="41" t="s">
        <v>14</v>
      </c>
      <c r="D275" s="15" t="s">
        <v>62</v>
      </c>
      <c r="E275" s="291">
        <v>0</v>
      </c>
      <c r="F275" s="291">
        <v>0</v>
      </c>
      <c r="G275" s="350">
        <v>1656000</v>
      </c>
      <c r="H275" s="41" t="s">
        <v>16</v>
      </c>
      <c r="I275" s="345" t="s">
        <v>17</v>
      </c>
    </row>
    <row r="276" spans="1:9" ht="21.75">
      <c r="A276" s="340"/>
      <c r="B276" s="342" t="s">
        <v>565</v>
      </c>
      <c r="C276" s="36" t="s">
        <v>32</v>
      </c>
      <c r="D276" s="15" t="s">
        <v>573</v>
      </c>
      <c r="E276" s="296"/>
      <c r="F276" s="296"/>
      <c r="G276" s="296"/>
      <c r="H276" s="36" t="s">
        <v>19</v>
      </c>
      <c r="I276" s="340"/>
    </row>
    <row r="277" spans="1:9" ht="22.5" thickBot="1">
      <c r="A277" s="341"/>
      <c r="B277" s="343"/>
      <c r="C277" s="343" t="s">
        <v>35</v>
      </c>
      <c r="D277" s="157"/>
      <c r="E277" s="351"/>
      <c r="F277" s="351"/>
      <c r="G277" s="351"/>
      <c r="H277" s="343"/>
      <c r="I277" s="341"/>
    </row>
    <row r="278" spans="1:9" ht="21.75">
      <c r="A278" s="87"/>
      <c r="B278" s="195"/>
      <c r="C278" s="195"/>
      <c r="D278" s="278"/>
      <c r="E278" s="205"/>
      <c r="F278" s="205"/>
      <c r="G278" s="205"/>
      <c r="H278" s="195"/>
      <c r="I278" s="87"/>
    </row>
    <row r="279" spans="1:9" ht="21.75">
      <c r="A279" s="87"/>
      <c r="B279" s="195"/>
      <c r="C279" s="195"/>
      <c r="D279" s="278"/>
      <c r="E279" s="205"/>
      <c r="F279" s="205"/>
      <c r="G279" s="205"/>
      <c r="H279" s="195"/>
      <c r="I279" s="87"/>
    </row>
    <row r="280" spans="1:9" ht="21.75">
      <c r="A280" s="87"/>
      <c r="B280" s="195"/>
      <c r="C280" s="195"/>
      <c r="D280" s="278"/>
      <c r="E280" s="205"/>
      <c r="F280" s="205"/>
      <c r="G280" s="205"/>
      <c r="H280" s="195"/>
      <c r="I280" s="87"/>
    </row>
    <row r="281" spans="1:9" ht="21.75">
      <c r="A281" s="87"/>
      <c r="B281" s="195"/>
      <c r="C281" s="195"/>
      <c r="D281" s="278"/>
      <c r="E281" s="205"/>
      <c r="F281" s="205"/>
      <c r="G281" s="205"/>
      <c r="H281" s="195"/>
      <c r="I281" s="87"/>
    </row>
    <row r="282" spans="1:9" ht="21.75">
      <c r="A282" s="87"/>
      <c r="B282" s="195"/>
      <c r="C282" s="195"/>
      <c r="D282" s="278"/>
      <c r="E282" s="205"/>
      <c r="F282" s="205"/>
      <c r="G282" s="205"/>
      <c r="H282" s="195"/>
      <c r="I282" s="87"/>
    </row>
    <row r="283" spans="1:9" ht="21.75">
      <c r="A283" s="87"/>
      <c r="B283" s="195"/>
      <c r="C283" s="195"/>
      <c r="D283" s="278"/>
      <c r="E283" s="205"/>
      <c r="F283" s="205"/>
      <c r="G283" s="205"/>
      <c r="H283" s="195"/>
      <c r="I283" s="87"/>
    </row>
    <row r="284" spans="1:9" ht="21.75">
      <c r="A284" s="87"/>
      <c r="B284" s="195"/>
      <c r="C284" s="195"/>
      <c r="D284" s="278"/>
      <c r="E284" s="205"/>
      <c r="F284" s="205"/>
      <c r="G284" s="205"/>
      <c r="H284" s="195"/>
      <c r="I284" s="87"/>
    </row>
    <row r="285" spans="1:9" ht="21.75">
      <c r="A285" s="87"/>
      <c r="B285" s="195"/>
      <c r="C285" s="195"/>
      <c r="D285" s="278"/>
      <c r="E285" s="205"/>
      <c r="F285" s="205"/>
      <c r="G285" s="205"/>
      <c r="H285" s="195"/>
      <c r="I285" s="87"/>
    </row>
    <row r="286" spans="1:9" ht="21.75">
      <c r="A286" s="87"/>
      <c r="B286" s="195"/>
      <c r="C286" s="195"/>
      <c r="D286" s="278"/>
      <c r="E286" s="205"/>
      <c r="F286" s="205"/>
      <c r="G286" s="205"/>
      <c r="H286" s="195"/>
      <c r="I286" s="87"/>
    </row>
    <row r="287" spans="1:9" ht="21.75">
      <c r="A287" s="87"/>
      <c r="B287" s="195"/>
      <c r="C287" s="195"/>
      <c r="D287" s="278"/>
      <c r="E287" s="205"/>
      <c r="F287" s="205"/>
      <c r="G287" s="205"/>
      <c r="H287" s="195"/>
      <c r="I287" s="87"/>
    </row>
    <row r="288" spans="1:9" ht="21.75">
      <c r="A288" s="87"/>
      <c r="B288" s="195"/>
      <c r="C288" s="195"/>
      <c r="D288" s="278"/>
      <c r="E288" s="205"/>
      <c r="F288" s="205"/>
      <c r="G288" s="205"/>
      <c r="H288" s="195"/>
      <c r="I288" s="87"/>
    </row>
    <row r="289" spans="1:9" ht="21.75">
      <c r="A289" s="87"/>
      <c r="B289" s="195"/>
      <c r="C289" s="195"/>
      <c r="D289" s="278"/>
      <c r="E289" s="205">
        <f>E275+E267+E265+E261+E258+E255+E247+E245+E242+E238+E235+E228+E225+E222+E219+E216+E208+E206+E204+E200+E197+E195+E189+E187+E184+E181+E178+E170+E168+E164+E161+E158+E150+E147+E144+E141+E137+E130+E127+E124+E121+E118+E109+E107+E104+E101+E99+E90+E88+E86+E83+E81+E72+E70+E68+E66+E63+E56+E54+E50+E47+E44+E37+E34+E31+E28+E25+E17+E15+E13+E10</f>
        <v>58360750</v>
      </c>
      <c r="F289" s="205">
        <f>F275+F267+F265+F261+F258+F255+F247+F245+F242+F238+F235+F228+F225+F222+F219+F216+F208+F206+F204+F200+F197+F195+F189+F187+F184+F181+F178+F170+F168+F164+F161+F158+F150+F147+F144+F141+F137+F130+F127+F124+F121+F118+F109+F107+F104+F101+F99+F90+F88+F86+F83+F81+F72+F70+F68+F66+F63+F56+F54+F50+F47+F44+F37+F34+F31+F28+F25+F17+F15+F13+F10</f>
        <v>57109000</v>
      </c>
      <c r="G289" s="205">
        <f>G275+G267+G265+G261+G258+G255+G247+G245+G242+G238+G235+G228+G225+G222+G219+G216+G208+G206+G204+G200+G197+G195+G189+G187+G184+G181+G178+G170+G168+G164+G161+G158+G150+G147+G144+G141+G137+G130+G127+G124+G121+G118+G109+G107+G104+G101+G99+G90+G88+G86+G83+G81+G72+G70+G68+G66+G63+G56+G54+G50+G47+G44+G37+G34+G31+G28+G25+G17+G15+G13+G10</f>
        <v>60981400</v>
      </c>
      <c r="H289" s="195"/>
      <c r="I289" s="87"/>
    </row>
    <row r="290" spans="1:9" ht="21.75">
      <c r="A290" s="87"/>
      <c r="B290" s="195"/>
      <c r="C290" s="195"/>
      <c r="D290" s="278"/>
      <c r="E290" s="205"/>
      <c r="F290" s="205"/>
      <c r="G290" s="205"/>
      <c r="H290" s="195"/>
      <c r="I290" s="321">
        <v>47</v>
      </c>
    </row>
    <row r="291" spans="1:9" ht="23.25">
      <c r="A291" s="349" t="s">
        <v>2</v>
      </c>
    </row>
    <row r="292" spans="1:9" ht="24" thickBot="1">
      <c r="B292" s="4" t="s">
        <v>135</v>
      </c>
    </row>
    <row r="293" spans="1:9" ht="21.75">
      <c r="A293" s="5"/>
      <c r="B293" s="7"/>
      <c r="C293" s="32"/>
      <c r="D293" s="65"/>
      <c r="E293" s="397" t="s">
        <v>5</v>
      </c>
      <c r="F293" s="397"/>
      <c r="G293" s="398"/>
      <c r="H293" s="7"/>
      <c r="I293" s="7"/>
    </row>
    <row r="294" spans="1:9" ht="22.5" thickBot="1">
      <c r="A294" s="6" t="s">
        <v>6</v>
      </c>
      <c r="B294" s="8" t="s">
        <v>7</v>
      </c>
      <c r="C294" s="33" t="s">
        <v>8</v>
      </c>
      <c r="D294" s="40" t="s">
        <v>4</v>
      </c>
      <c r="E294" s="399"/>
      <c r="F294" s="399"/>
      <c r="G294" s="400"/>
      <c r="H294" s="8" t="s">
        <v>9</v>
      </c>
      <c r="I294" s="8" t="s">
        <v>10</v>
      </c>
    </row>
    <row r="295" spans="1:9" ht="22.5" thickBot="1">
      <c r="A295" s="157"/>
      <c r="B295" s="9"/>
      <c r="C295" s="34"/>
      <c r="D295" s="292" t="s">
        <v>423</v>
      </c>
      <c r="E295" s="58">
        <v>2555</v>
      </c>
      <c r="F295" s="61">
        <v>2556</v>
      </c>
      <c r="G295" s="61">
        <v>2557</v>
      </c>
      <c r="H295" s="10" t="s">
        <v>11</v>
      </c>
      <c r="I295" s="10"/>
    </row>
    <row r="296" spans="1:9" ht="43.5">
      <c r="A296" s="405">
        <v>1</v>
      </c>
      <c r="B296" s="406" t="s">
        <v>136</v>
      </c>
      <c r="C296" s="406" t="s">
        <v>137</v>
      </c>
      <c r="D296" s="405" t="s">
        <v>138</v>
      </c>
      <c r="E296" s="37">
        <v>2000000</v>
      </c>
      <c r="F296" s="95">
        <v>2000000</v>
      </c>
      <c r="G296" s="97">
        <v>2000000</v>
      </c>
      <c r="H296" s="14" t="s">
        <v>454</v>
      </c>
      <c r="I296" s="401" t="s">
        <v>17</v>
      </c>
    </row>
    <row r="297" spans="1:9" ht="22.5" thickBot="1">
      <c r="A297" s="402"/>
      <c r="B297" s="404"/>
      <c r="C297" s="404"/>
      <c r="D297" s="402"/>
      <c r="E297" s="45"/>
      <c r="F297" s="83"/>
      <c r="G297" s="96"/>
      <c r="H297" s="343" t="s">
        <v>456</v>
      </c>
      <c r="I297" s="402"/>
    </row>
    <row r="298" spans="1:9" ht="43.5">
      <c r="A298" s="405">
        <v>2</v>
      </c>
      <c r="B298" s="406" t="s">
        <v>139</v>
      </c>
      <c r="C298" s="14" t="s">
        <v>447</v>
      </c>
      <c r="D298" s="405" t="s">
        <v>141</v>
      </c>
      <c r="E298" s="43">
        <v>10000000</v>
      </c>
      <c r="F298" s="411">
        <v>10000000</v>
      </c>
      <c r="G298" s="411">
        <v>10000000</v>
      </c>
      <c r="H298" s="14" t="s">
        <v>454</v>
      </c>
      <c r="I298" s="405" t="s">
        <v>17</v>
      </c>
    </row>
    <row r="299" spans="1:9" ht="22.5" thickBot="1">
      <c r="A299" s="402"/>
      <c r="B299" s="404"/>
      <c r="C299" s="17" t="s">
        <v>448</v>
      </c>
      <c r="D299" s="402"/>
      <c r="E299" s="46"/>
      <c r="F299" s="412"/>
      <c r="G299" s="412"/>
      <c r="H299" s="343" t="s">
        <v>456</v>
      </c>
      <c r="I299" s="402"/>
    </row>
    <row r="300" spans="1:9" ht="43.5">
      <c r="A300" s="345">
        <v>3</v>
      </c>
      <c r="B300" s="26" t="s">
        <v>563</v>
      </c>
      <c r="C300" s="26" t="s">
        <v>449</v>
      </c>
      <c r="D300" s="346" t="s">
        <v>138</v>
      </c>
      <c r="E300" s="82">
        <v>700000</v>
      </c>
      <c r="F300" s="92">
        <v>700000</v>
      </c>
      <c r="G300" s="92">
        <v>700000</v>
      </c>
      <c r="H300" s="26" t="s">
        <v>452</v>
      </c>
      <c r="I300" s="346" t="s">
        <v>17</v>
      </c>
    </row>
    <row r="301" spans="1:9" s="99" customFormat="1" ht="24" thickBot="1">
      <c r="A301" s="341"/>
      <c r="B301" s="17"/>
      <c r="C301" s="17" t="s">
        <v>450</v>
      </c>
      <c r="D301" s="347"/>
      <c r="E301" s="78"/>
      <c r="F301" s="93"/>
      <c r="G301" s="78"/>
      <c r="H301" s="17" t="s">
        <v>453</v>
      </c>
      <c r="I301" s="347"/>
    </row>
    <row r="302" spans="1:9" s="99" customFormat="1" ht="23.25">
      <c r="A302" s="345">
        <v>4</v>
      </c>
      <c r="B302" s="26" t="s">
        <v>142</v>
      </c>
      <c r="C302" s="26" t="s">
        <v>449</v>
      </c>
      <c r="D302" s="346" t="s">
        <v>138</v>
      </c>
      <c r="E302" s="81">
        <v>1000000</v>
      </c>
      <c r="F302" s="92">
        <v>1000000</v>
      </c>
      <c r="G302" s="92">
        <v>1000000</v>
      </c>
      <c r="H302" s="26" t="s">
        <v>452</v>
      </c>
      <c r="I302" s="346" t="s">
        <v>17</v>
      </c>
    </row>
    <row r="303" spans="1:9" s="99" customFormat="1" ht="24" thickBot="1">
      <c r="A303" s="341"/>
      <c r="B303" s="17"/>
      <c r="C303" s="17" t="s">
        <v>451</v>
      </c>
      <c r="D303" s="347"/>
      <c r="E303" s="76"/>
      <c r="F303" s="93"/>
      <c r="G303" s="94"/>
      <c r="H303" s="17" t="s">
        <v>453</v>
      </c>
      <c r="I303" s="347"/>
    </row>
    <row r="304" spans="1:9" s="99" customFormat="1" ht="23.25">
      <c r="A304" s="340">
        <v>5</v>
      </c>
      <c r="B304" s="14" t="s">
        <v>501</v>
      </c>
      <c r="C304" s="14" t="s">
        <v>503</v>
      </c>
      <c r="D304" s="15" t="s">
        <v>138</v>
      </c>
      <c r="E304" s="81">
        <v>1000000</v>
      </c>
      <c r="F304" s="92">
        <v>1000000</v>
      </c>
      <c r="G304" s="92">
        <v>1000000</v>
      </c>
      <c r="H304" s="14" t="s">
        <v>505</v>
      </c>
      <c r="I304" s="15" t="s">
        <v>17</v>
      </c>
    </row>
    <row r="305" spans="1:9" s="99" customFormat="1" ht="24" thickBot="1">
      <c r="A305" s="340"/>
      <c r="B305" s="14" t="s">
        <v>502</v>
      </c>
      <c r="C305" s="14" t="s">
        <v>504</v>
      </c>
      <c r="D305" s="15"/>
      <c r="E305" s="80"/>
      <c r="F305" s="174"/>
      <c r="G305" s="175"/>
      <c r="H305" s="14" t="s">
        <v>506</v>
      </c>
      <c r="I305" s="15"/>
    </row>
    <row r="306" spans="1:9" s="99" customFormat="1" ht="23.25">
      <c r="A306" s="345">
        <v>6</v>
      </c>
      <c r="B306" s="26" t="s">
        <v>143</v>
      </c>
      <c r="C306" s="26" t="s">
        <v>449</v>
      </c>
      <c r="D306" s="346" t="s">
        <v>138</v>
      </c>
      <c r="E306" s="82">
        <v>300000</v>
      </c>
      <c r="F306" s="92">
        <v>300000</v>
      </c>
      <c r="G306" s="82">
        <v>300000</v>
      </c>
      <c r="H306" s="26" t="s">
        <v>452</v>
      </c>
      <c r="I306" s="346" t="s">
        <v>17</v>
      </c>
    </row>
    <row r="307" spans="1:9" s="99" customFormat="1" ht="24" thickBot="1">
      <c r="A307" s="341"/>
      <c r="B307" s="17"/>
      <c r="C307" s="17" t="s">
        <v>451</v>
      </c>
      <c r="D307" s="347"/>
      <c r="E307" s="78"/>
      <c r="F307" s="93"/>
      <c r="G307" s="78"/>
      <c r="H307" s="17" t="s">
        <v>453</v>
      </c>
      <c r="I307" s="347"/>
    </row>
    <row r="308" spans="1:9" s="99" customFormat="1" ht="43.5">
      <c r="A308" s="401">
        <v>9</v>
      </c>
      <c r="B308" s="403" t="s">
        <v>144</v>
      </c>
      <c r="C308" s="403" t="s">
        <v>145</v>
      </c>
      <c r="D308" s="401" t="s">
        <v>116</v>
      </c>
      <c r="E308" s="303">
        <v>0</v>
      </c>
      <c r="F308" s="95">
        <v>300000</v>
      </c>
      <c r="G308" s="303">
        <v>0</v>
      </c>
      <c r="H308" s="14" t="s">
        <v>454</v>
      </c>
      <c r="I308" s="401" t="s">
        <v>17</v>
      </c>
    </row>
    <row r="309" spans="1:9" s="99" customFormat="1" ht="24" thickBot="1">
      <c r="A309" s="402"/>
      <c r="B309" s="404"/>
      <c r="C309" s="404"/>
      <c r="D309" s="402"/>
      <c r="E309" s="304"/>
      <c r="F309" s="83"/>
      <c r="G309" s="304"/>
      <c r="H309" s="343" t="s">
        <v>455</v>
      </c>
      <c r="I309" s="402"/>
    </row>
    <row r="310" spans="1:9" s="99" customFormat="1" ht="23.25">
      <c r="A310" s="206"/>
      <c r="B310" s="207"/>
      <c r="C310" s="207"/>
      <c r="D310" s="206"/>
      <c r="E310" s="267"/>
      <c r="F310" s="268"/>
      <c r="G310" s="208"/>
      <c r="H310" s="207"/>
      <c r="I310" s="319">
        <v>48</v>
      </c>
    </row>
    <row r="311" spans="1:9" s="99" customFormat="1" ht="24" thickBot="1">
      <c r="A311" s="220"/>
      <c r="B311" s="219"/>
      <c r="C311" s="219"/>
      <c r="D311" s="220"/>
      <c r="E311" s="269"/>
      <c r="F311" s="270"/>
      <c r="G311" s="228"/>
      <c r="H311" s="219"/>
      <c r="I311" s="220"/>
    </row>
    <row r="312" spans="1:9" s="99" customFormat="1" ht="23.25">
      <c r="A312" s="5"/>
      <c r="B312" s="7"/>
      <c r="C312" s="32"/>
      <c r="D312" s="65"/>
      <c r="E312" s="397" t="s">
        <v>5</v>
      </c>
      <c r="F312" s="397"/>
      <c r="G312" s="398"/>
      <c r="H312" s="7"/>
      <c r="I312" s="7"/>
    </row>
    <row r="313" spans="1:9" ht="22.5" thickBot="1">
      <c r="A313" s="6" t="s">
        <v>6</v>
      </c>
      <c r="B313" s="8" t="s">
        <v>7</v>
      </c>
      <c r="C313" s="33" t="s">
        <v>8</v>
      </c>
      <c r="D313" s="40" t="s">
        <v>4</v>
      </c>
      <c r="E313" s="399"/>
      <c r="F313" s="399"/>
      <c r="G313" s="400"/>
      <c r="H313" s="8" t="s">
        <v>9</v>
      </c>
      <c r="I313" s="8" t="s">
        <v>10</v>
      </c>
    </row>
    <row r="314" spans="1:9" ht="22.5" thickBot="1">
      <c r="A314" s="157"/>
      <c r="B314" s="9"/>
      <c r="C314" s="34"/>
      <c r="D314" s="292" t="s">
        <v>423</v>
      </c>
      <c r="E314" s="58">
        <v>2555</v>
      </c>
      <c r="F314" s="61">
        <v>2556</v>
      </c>
      <c r="G314" s="61">
        <v>2557</v>
      </c>
      <c r="H314" s="10" t="s">
        <v>11</v>
      </c>
      <c r="I314" s="10"/>
    </row>
    <row r="315" spans="1:9" ht="43.5">
      <c r="A315" s="405">
        <v>10</v>
      </c>
      <c r="B315" s="85" t="s">
        <v>433</v>
      </c>
      <c r="C315" s="14" t="s">
        <v>140</v>
      </c>
      <c r="D315" s="405" t="s">
        <v>434</v>
      </c>
      <c r="E315" s="303">
        <v>0</v>
      </c>
      <c r="F315" s="303">
        <v>0</v>
      </c>
      <c r="G315" s="92">
        <v>500000</v>
      </c>
      <c r="H315" s="14" t="s">
        <v>454</v>
      </c>
      <c r="I315" s="415" t="s">
        <v>17</v>
      </c>
    </row>
    <row r="316" spans="1:9" s="99" customFormat="1" ht="24" thickBot="1">
      <c r="A316" s="402"/>
      <c r="B316" s="86" t="s">
        <v>432</v>
      </c>
      <c r="C316" s="17"/>
      <c r="D316" s="402"/>
      <c r="E316" s="304"/>
      <c r="F316" s="304"/>
      <c r="G316" s="83"/>
      <c r="H316" s="343" t="s">
        <v>456</v>
      </c>
      <c r="I316" s="416"/>
    </row>
    <row r="317" spans="1:9" ht="43.5">
      <c r="A317" s="101">
        <v>11</v>
      </c>
      <c r="B317" s="118" t="s">
        <v>467</v>
      </c>
      <c r="C317" s="102" t="s">
        <v>457</v>
      </c>
      <c r="D317" s="101" t="s">
        <v>459</v>
      </c>
      <c r="E317" s="103">
        <v>0</v>
      </c>
      <c r="F317" s="103">
        <v>0</v>
      </c>
      <c r="G317" s="103">
        <v>1000000</v>
      </c>
      <c r="H317" s="14" t="s">
        <v>454</v>
      </c>
      <c r="I317" s="101" t="s">
        <v>17</v>
      </c>
    </row>
    <row r="318" spans="1:9" ht="23.25">
      <c r="A318" s="112"/>
      <c r="B318" s="119" t="s">
        <v>468</v>
      </c>
      <c r="C318" s="113" t="s">
        <v>458</v>
      </c>
      <c r="D318" s="112"/>
      <c r="E318" s="114"/>
      <c r="F318" s="114"/>
      <c r="G318" s="114"/>
      <c r="H318" s="14" t="s">
        <v>460</v>
      </c>
      <c r="I318" s="112"/>
    </row>
    <row r="319" spans="1:9" ht="24" thickBot="1">
      <c r="A319" s="104"/>
      <c r="B319" s="105"/>
      <c r="C319" s="106"/>
      <c r="D319" s="104"/>
      <c r="E319" s="107"/>
      <c r="F319" s="107"/>
      <c r="G319" s="107"/>
      <c r="H319" s="343" t="s">
        <v>461</v>
      </c>
      <c r="I319" s="104"/>
    </row>
    <row r="320" spans="1:9" ht="23.25">
      <c r="A320" s="108"/>
      <c r="B320" s="109"/>
      <c r="C320" s="110"/>
      <c r="D320" s="108"/>
      <c r="E320" s="111"/>
      <c r="F320" s="111"/>
      <c r="G320" s="111"/>
      <c r="H320" s="108"/>
      <c r="I320" s="108"/>
    </row>
    <row r="321" spans="1:10" ht="23.25">
      <c r="A321" s="108"/>
      <c r="B321" s="109"/>
      <c r="C321" s="110"/>
      <c r="D321" s="108"/>
      <c r="E321" s="111"/>
      <c r="F321" s="111"/>
      <c r="G321" s="111"/>
      <c r="H321" s="108"/>
      <c r="I321" s="108"/>
      <c r="J321" s="28"/>
    </row>
    <row r="322" spans="1:10" ht="23.25">
      <c r="A322" s="108"/>
      <c r="B322" s="109"/>
      <c r="C322" s="110"/>
      <c r="D322" s="108"/>
      <c r="E322" s="111"/>
      <c r="F322" s="111"/>
      <c r="G322" s="111"/>
      <c r="H322" s="108"/>
      <c r="I322" s="108"/>
    </row>
    <row r="323" spans="1:10" ht="23.25">
      <c r="A323" s="108"/>
      <c r="B323" s="109"/>
      <c r="C323" s="110"/>
      <c r="D323" s="108"/>
      <c r="E323" s="111"/>
      <c r="F323" s="111"/>
      <c r="G323" s="111"/>
      <c r="H323" s="108"/>
      <c r="I323" s="108"/>
    </row>
    <row r="324" spans="1:10" ht="23.25">
      <c r="A324" s="108"/>
      <c r="B324" s="109"/>
      <c r="C324" s="110"/>
      <c r="D324" s="108"/>
      <c r="E324" s="111"/>
      <c r="F324" s="111"/>
      <c r="G324" s="111"/>
      <c r="H324" s="108"/>
      <c r="I324" s="108"/>
    </row>
    <row r="325" spans="1:10" ht="23.25">
      <c r="A325" s="108"/>
      <c r="B325" s="109"/>
      <c r="C325" s="110"/>
      <c r="D325" s="108"/>
      <c r="E325" s="111"/>
      <c r="F325" s="111"/>
      <c r="G325" s="111"/>
      <c r="H325" s="108"/>
      <c r="I325" s="108"/>
    </row>
    <row r="326" spans="1:10" ht="23.25">
      <c r="A326" s="99"/>
      <c r="B326" s="99"/>
      <c r="C326" s="99"/>
      <c r="D326" s="99"/>
      <c r="E326" s="100"/>
      <c r="F326" s="100"/>
      <c r="G326" s="100"/>
      <c r="H326" s="99"/>
      <c r="I326" s="99"/>
    </row>
    <row r="327" spans="1:10" ht="23.25">
      <c r="A327" s="99"/>
      <c r="B327" s="99"/>
      <c r="C327" s="99"/>
      <c r="D327" s="99"/>
      <c r="E327" s="100"/>
      <c r="F327" s="100"/>
      <c r="G327" s="100"/>
      <c r="H327" s="99"/>
      <c r="I327" s="99"/>
    </row>
    <row r="328" spans="1:10" ht="23.25">
      <c r="A328" s="99"/>
      <c r="B328" s="99"/>
      <c r="C328" s="99"/>
      <c r="D328" s="99"/>
      <c r="E328" s="100">
        <f>E296+E298+E300+E302+E304+E306+E308+E315+E317</f>
        <v>15000000</v>
      </c>
      <c r="F328" s="100">
        <f t="shared" ref="F328" si="5">F296+F298+F300+F302+F304+F306+F308+F315+F317</f>
        <v>15300000</v>
      </c>
      <c r="G328" s="100">
        <f>G296+G298+G300+G302+G304+G306+G308+G315+G317</f>
        <v>16500000</v>
      </c>
      <c r="H328" s="99"/>
      <c r="I328" s="99"/>
    </row>
    <row r="329" spans="1:10" ht="23.25">
      <c r="A329" s="99"/>
      <c r="B329" s="99"/>
      <c r="C329" s="99"/>
      <c r="D329" s="99"/>
      <c r="E329" s="100"/>
      <c r="F329" s="100"/>
      <c r="G329" s="100"/>
      <c r="H329" s="99"/>
      <c r="I329" s="99"/>
    </row>
    <row r="330" spans="1:10" ht="23.25">
      <c r="A330" s="99"/>
      <c r="B330" s="99"/>
      <c r="C330" s="99"/>
      <c r="D330" s="99"/>
      <c r="E330" s="100"/>
      <c r="F330" s="100"/>
      <c r="G330" s="100"/>
      <c r="H330" s="99"/>
      <c r="I330" s="99"/>
    </row>
    <row r="331" spans="1:10" ht="23.25">
      <c r="A331" s="99"/>
      <c r="B331" s="99"/>
      <c r="C331" s="99"/>
      <c r="D331" s="99"/>
      <c r="E331" s="100"/>
      <c r="F331" s="100"/>
      <c r="G331" s="100"/>
      <c r="H331" s="99"/>
      <c r="I331" s="99"/>
    </row>
    <row r="332" spans="1:10" ht="23.25">
      <c r="A332" s="99"/>
      <c r="B332" s="99"/>
      <c r="C332" s="99"/>
      <c r="D332" s="99"/>
      <c r="E332" s="100"/>
      <c r="F332" s="100"/>
      <c r="G332" s="100"/>
      <c r="H332" s="99"/>
      <c r="I332" s="321">
        <v>49</v>
      </c>
    </row>
    <row r="333" spans="1:10" ht="23.25">
      <c r="A333" s="162" t="s">
        <v>146</v>
      </c>
    </row>
    <row r="334" spans="1:10" ht="24" thickBot="1">
      <c r="B334" s="4" t="s">
        <v>147</v>
      </c>
    </row>
    <row r="335" spans="1:10" s="99" customFormat="1" ht="23.25">
      <c r="A335" s="5"/>
      <c r="B335" s="7"/>
      <c r="C335" s="32"/>
      <c r="D335" s="65"/>
      <c r="E335" s="397" t="s">
        <v>5</v>
      </c>
      <c r="F335" s="397"/>
      <c r="G335" s="398"/>
      <c r="H335" s="7"/>
      <c r="I335" s="7"/>
    </row>
    <row r="336" spans="1:10" ht="22.5" thickBot="1">
      <c r="A336" s="6" t="s">
        <v>6</v>
      </c>
      <c r="B336" s="8" t="s">
        <v>7</v>
      </c>
      <c r="C336" s="33" t="s">
        <v>8</v>
      </c>
      <c r="D336" s="40" t="s">
        <v>4</v>
      </c>
      <c r="E336" s="399"/>
      <c r="F336" s="399"/>
      <c r="G336" s="400"/>
      <c r="H336" s="8" t="s">
        <v>9</v>
      </c>
      <c r="I336" s="8" t="s">
        <v>10</v>
      </c>
    </row>
    <row r="337" spans="1:10" ht="22.5" thickBot="1">
      <c r="A337" s="6"/>
      <c r="B337" s="9"/>
      <c r="C337" s="34"/>
      <c r="D337" s="292" t="s">
        <v>423</v>
      </c>
      <c r="E337" s="58">
        <v>2555</v>
      </c>
      <c r="F337" s="61">
        <v>2556</v>
      </c>
      <c r="G337" s="61">
        <v>2557</v>
      </c>
      <c r="H337" s="300"/>
      <c r="I337" s="280"/>
    </row>
    <row r="338" spans="1:10" ht="21.75">
      <c r="A338" s="405">
        <v>1</v>
      </c>
      <c r="B338" s="14" t="s">
        <v>608</v>
      </c>
      <c r="C338" s="36" t="s">
        <v>437</v>
      </c>
      <c r="D338" s="39" t="s">
        <v>138</v>
      </c>
      <c r="E338" s="37">
        <v>260000</v>
      </c>
      <c r="F338" s="37">
        <v>260000</v>
      </c>
      <c r="G338" s="37">
        <v>260000</v>
      </c>
      <c r="H338" s="413" t="s">
        <v>610</v>
      </c>
      <c r="I338" s="39" t="s">
        <v>17</v>
      </c>
    </row>
    <row r="339" spans="1:10" ht="22.5" thickBot="1">
      <c r="A339" s="401"/>
      <c r="B339" s="14" t="s">
        <v>148</v>
      </c>
      <c r="C339" s="302" t="s">
        <v>609</v>
      </c>
      <c r="D339" s="15"/>
      <c r="E339" s="37"/>
      <c r="F339" s="37"/>
      <c r="G339" s="37"/>
      <c r="H339" s="414"/>
      <c r="I339" s="15"/>
    </row>
    <row r="340" spans="1:10" ht="21.75">
      <c r="A340" s="345">
        <v>2</v>
      </c>
      <c r="B340" s="344" t="s">
        <v>149</v>
      </c>
      <c r="C340" s="36" t="s">
        <v>437</v>
      </c>
      <c r="D340" s="44" t="s">
        <v>138</v>
      </c>
      <c r="E340" s="90">
        <v>80000</v>
      </c>
      <c r="F340" s="42">
        <v>80000</v>
      </c>
      <c r="G340" s="81">
        <v>80000</v>
      </c>
      <c r="H340" s="413" t="s">
        <v>610</v>
      </c>
      <c r="I340" s="346" t="s">
        <v>17</v>
      </c>
    </row>
    <row r="341" spans="1:10" s="30" customFormat="1" ht="24" thickBot="1">
      <c r="A341" s="340"/>
      <c r="B341" s="342"/>
      <c r="C341" s="301" t="s">
        <v>609</v>
      </c>
      <c r="D341" s="39"/>
      <c r="E341" s="70"/>
      <c r="F341" s="37"/>
      <c r="G341" s="80"/>
      <c r="H341" s="414"/>
      <c r="I341" s="15"/>
      <c r="J341" s="161"/>
    </row>
    <row r="342" spans="1:10" ht="43.5">
      <c r="A342" s="345">
        <v>3</v>
      </c>
      <c r="B342" s="344" t="s">
        <v>150</v>
      </c>
      <c r="C342" s="36" t="s">
        <v>437</v>
      </c>
      <c r="D342" s="44" t="s">
        <v>138</v>
      </c>
      <c r="E342" s="88">
        <v>40000</v>
      </c>
      <c r="F342" s="42">
        <v>40000</v>
      </c>
      <c r="G342" s="81">
        <v>40000</v>
      </c>
      <c r="H342" s="413" t="s">
        <v>610</v>
      </c>
      <c r="I342" s="345" t="s">
        <v>17</v>
      </c>
    </row>
    <row r="343" spans="1:10" ht="22.5" thickBot="1">
      <c r="A343" s="340"/>
      <c r="B343" s="342"/>
      <c r="C343" s="301" t="s">
        <v>609</v>
      </c>
      <c r="D343" s="39"/>
      <c r="E343" s="89"/>
      <c r="F343" s="37"/>
      <c r="G343" s="80"/>
      <c r="H343" s="414"/>
      <c r="I343" s="340"/>
    </row>
    <row r="344" spans="1:10" ht="21.75">
      <c r="A344" s="345">
        <v>4</v>
      </c>
      <c r="B344" s="26" t="s">
        <v>151</v>
      </c>
      <c r="C344" s="26" t="s">
        <v>438</v>
      </c>
      <c r="D344" s="346" t="s">
        <v>138</v>
      </c>
      <c r="E344" s="91">
        <v>800000</v>
      </c>
      <c r="F344" s="43">
        <v>800000</v>
      </c>
      <c r="G344" s="82">
        <v>800000</v>
      </c>
      <c r="H344" s="26" t="s">
        <v>440</v>
      </c>
      <c r="I344" s="346" t="s">
        <v>17</v>
      </c>
    </row>
    <row r="345" spans="1:10" ht="22.5" thickBot="1">
      <c r="A345" s="341"/>
      <c r="B345" s="17"/>
      <c r="C345" s="17" t="s">
        <v>439</v>
      </c>
      <c r="D345" s="347"/>
      <c r="E345" s="77"/>
      <c r="F345" s="46"/>
      <c r="G345" s="78"/>
      <c r="H345" s="17" t="s">
        <v>441</v>
      </c>
      <c r="I345" s="347"/>
    </row>
    <row r="346" spans="1:10" ht="43.5">
      <c r="A346" s="345">
        <v>5</v>
      </c>
      <c r="B346" s="344" t="s">
        <v>152</v>
      </c>
      <c r="C346" s="344" t="s">
        <v>442</v>
      </c>
      <c r="D346" s="345" t="s">
        <v>138</v>
      </c>
      <c r="E346" s="350">
        <v>400000</v>
      </c>
      <c r="F346" s="43">
        <v>400000</v>
      </c>
      <c r="G346" s="350">
        <v>400000</v>
      </c>
      <c r="H346" s="344" t="s">
        <v>153</v>
      </c>
      <c r="I346" s="345" t="s">
        <v>17</v>
      </c>
    </row>
    <row r="347" spans="1:10" ht="22.5" thickBot="1">
      <c r="A347" s="341"/>
      <c r="B347" s="343"/>
      <c r="C347" s="343" t="s">
        <v>443</v>
      </c>
      <c r="D347" s="341"/>
      <c r="E347" s="351"/>
      <c r="F347" s="46"/>
      <c r="G347" s="351"/>
      <c r="H347" s="343"/>
      <c r="I347" s="341"/>
    </row>
    <row r="348" spans="1:10" ht="21.75">
      <c r="A348" s="345">
        <v>6</v>
      </c>
      <c r="B348" s="344" t="s">
        <v>444</v>
      </c>
      <c r="C348" s="344" t="s">
        <v>442</v>
      </c>
      <c r="D348" s="345" t="s">
        <v>138</v>
      </c>
      <c r="E348" s="297">
        <v>200000</v>
      </c>
      <c r="F348" s="43">
        <v>0</v>
      </c>
      <c r="G348" s="350">
        <v>0</v>
      </c>
      <c r="H348" s="344" t="s">
        <v>445</v>
      </c>
      <c r="I348" s="345" t="s">
        <v>17</v>
      </c>
    </row>
    <row r="349" spans="1:10" ht="22.5" thickBot="1">
      <c r="A349" s="341"/>
      <c r="B349" s="343" t="s">
        <v>519</v>
      </c>
      <c r="C349" s="343" t="s">
        <v>443</v>
      </c>
      <c r="D349" s="341"/>
      <c r="E349" s="298"/>
      <c r="F349" s="46"/>
      <c r="G349" s="351"/>
      <c r="H349" s="343" t="s">
        <v>446</v>
      </c>
      <c r="I349" s="341"/>
    </row>
    <row r="350" spans="1:10" ht="46.5">
      <c r="A350" s="101">
        <v>7</v>
      </c>
      <c r="B350" s="163" t="s">
        <v>490</v>
      </c>
      <c r="C350" s="164" t="s">
        <v>442</v>
      </c>
      <c r="D350" s="345" t="s">
        <v>138</v>
      </c>
      <c r="E350" s="165">
        <v>0</v>
      </c>
      <c r="F350" s="165">
        <v>0</v>
      </c>
      <c r="G350" s="165">
        <v>500000</v>
      </c>
      <c r="H350" s="164" t="s">
        <v>493</v>
      </c>
      <c r="I350" s="101" t="s">
        <v>17</v>
      </c>
    </row>
    <row r="351" spans="1:10" ht="24" thickBot="1">
      <c r="A351" s="166"/>
      <c r="B351" s="167" t="s">
        <v>491</v>
      </c>
      <c r="C351" s="168" t="s">
        <v>492</v>
      </c>
      <c r="D351" s="104"/>
      <c r="E351" s="169"/>
      <c r="F351" s="169"/>
      <c r="G351" s="169"/>
      <c r="H351" s="168" t="s">
        <v>494</v>
      </c>
      <c r="I351" s="104"/>
    </row>
    <row r="352" spans="1:10" ht="15.75">
      <c r="A352" s="159"/>
      <c r="E352" s="79">
        <f>E338+E340+E342+E344+E346+E348+E350</f>
        <v>1780000</v>
      </c>
      <c r="F352" s="79">
        <f t="shared" ref="F352:G352" si="6">F338+F340+F342+F344+F346+F348+F350</f>
        <v>1580000</v>
      </c>
      <c r="G352" s="79">
        <f t="shared" si="6"/>
        <v>2080000</v>
      </c>
      <c r="I352" s="319">
        <v>50</v>
      </c>
    </row>
    <row r="353" spans="1:10" ht="15.75">
      <c r="A353" s="159"/>
    </row>
    <row r="354" spans="1:10" ht="23.25">
      <c r="A354" s="349" t="s">
        <v>2</v>
      </c>
    </row>
    <row r="355" spans="1:10" ht="24" thickBot="1">
      <c r="B355" s="4" t="s">
        <v>154</v>
      </c>
    </row>
    <row r="356" spans="1:10" s="99" customFormat="1" ht="23.25">
      <c r="A356" s="5"/>
      <c r="B356" s="7"/>
      <c r="C356" s="32"/>
      <c r="D356" s="65"/>
      <c r="E356" s="397" t="s">
        <v>5</v>
      </c>
      <c r="F356" s="397"/>
      <c r="G356" s="398"/>
      <c r="H356" s="7"/>
      <c r="I356" s="7"/>
    </row>
    <row r="357" spans="1:10" ht="22.5" thickBot="1">
      <c r="A357" s="6" t="s">
        <v>6</v>
      </c>
      <c r="B357" s="8" t="s">
        <v>7</v>
      </c>
      <c r="C357" s="33" t="s">
        <v>8</v>
      </c>
      <c r="D357" s="40" t="s">
        <v>4</v>
      </c>
      <c r="E357" s="399"/>
      <c r="F357" s="399"/>
      <c r="G357" s="400"/>
      <c r="H357" s="8" t="s">
        <v>9</v>
      </c>
      <c r="I357" s="8" t="s">
        <v>10</v>
      </c>
    </row>
    <row r="358" spans="1:10" ht="22.5" thickBot="1">
      <c r="A358" s="157"/>
      <c r="B358" s="9"/>
      <c r="C358" s="34"/>
      <c r="D358" s="292" t="s">
        <v>423</v>
      </c>
      <c r="E358" s="58">
        <v>2555</v>
      </c>
      <c r="F358" s="61">
        <v>2556</v>
      </c>
      <c r="G358" s="61">
        <v>2557</v>
      </c>
      <c r="H358" s="10" t="s">
        <v>11</v>
      </c>
      <c r="I358" s="10"/>
    </row>
    <row r="359" spans="1:10" ht="21.75">
      <c r="A359" s="340">
        <v>1</v>
      </c>
      <c r="B359" s="14" t="s">
        <v>613</v>
      </c>
      <c r="C359" s="14" t="s">
        <v>615</v>
      </c>
      <c r="D359" s="15" t="s">
        <v>155</v>
      </c>
      <c r="E359" s="296">
        <v>35000</v>
      </c>
      <c r="F359" s="115">
        <v>35000</v>
      </c>
      <c r="G359" s="296">
        <v>35000</v>
      </c>
      <c r="H359" s="14" t="s">
        <v>463</v>
      </c>
      <c r="I359" s="15" t="s">
        <v>17</v>
      </c>
      <c r="J359" s="75"/>
    </row>
    <row r="360" spans="1:10" ht="43.5">
      <c r="A360" s="340"/>
      <c r="B360" s="14" t="s">
        <v>614</v>
      </c>
      <c r="C360" s="14" t="s">
        <v>616</v>
      </c>
      <c r="D360" s="15"/>
      <c r="E360" s="296"/>
      <c r="F360" s="115"/>
      <c r="G360" s="296"/>
      <c r="H360" s="14" t="s">
        <v>462</v>
      </c>
      <c r="I360" s="15"/>
      <c r="J360" s="33"/>
    </row>
    <row r="361" spans="1:10" ht="22.5" thickBot="1">
      <c r="A361" s="341"/>
      <c r="B361" s="17"/>
      <c r="C361" s="17" t="s">
        <v>464</v>
      </c>
      <c r="D361" s="347"/>
      <c r="E361" s="351"/>
      <c r="F361" s="116"/>
      <c r="G361" s="351"/>
      <c r="H361" s="17" t="s">
        <v>464</v>
      </c>
      <c r="I361" s="347"/>
      <c r="J361" s="33"/>
    </row>
    <row r="362" spans="1:10" ht="21.75">
      <c r="A362" s="345">
        <v>2</v>
      </c>
      <c r="B362" s="344" t="s">
        <v>156</v>
      </c>
      <c r="C362" s="344" t="s">
        <v>465</v>
      </c>
      <c r="D362" s="345" t="s">
        <v>157</v>
      </c>
      <c r="E362" s="90">
        <v>200000</v>
      </c>
      <c r="F362" s="42">
        <v>200000</v>
      </c>
      <c r="G362" s="90">
        <v>200000</v>
      </c>
      <c r="H362" s="344" t="s">
        <v>463</v>
      </c>
      <c r="I362" s="345" t="s">
        <v>17</v>
      </c>
      <c r="J362" s="87"/>
    </row>
    <row r="363" spans="1:10" ht="21.75">
      <c r="A363" s="340"/>
      <c r="B363" s="342"/>
      <c r="C363" s="342" t="s">
        <v>466</v>
      </c>
      <c r="D363" s="340"/>
      <c r="E363" s="70"/>
      <c r="F363" s="37"/>
      <c r="G363" s="353"/>
      <c r="H363" s="342" t="s">
        <v>462</v>
      </c>
      <c r="I363" s="340"/>
      <c r="J363" s="87"/>
    </row>
    <row r="364" spans="1:10" ht="22.5" thickBot="1">
      <c r="A364" s="341"/>
      <c r="B364" s="343"/>
      <c r="C364" s="343"/>
      <c r="D364" s="341"/>
      <c r="E364" s="71"/>
      <c r="F364" s="45"/>
      <c r="G364" s="354"/>
      <c r="H364" s="343" t="s">
        <v>464</v>
      </c>
      <c r="I364" s="341"/>
      <c r="J364" s="28"/>
    </row>
    <row r="365" spans="1:10" ht="14.25">
      <c r="A365" s="160"/>
      <c r="B365" s="28"/>
      <c r="C365" s="28"/>
      <c r="D365" s="160"/>
      <c r="E365" s="84"/>
      <c r="F365" s="84"/>
      <c r="G365" s="84"/>
      <c r="H365" s="28"/>
      <c r="I365" s="160"/>
    </row>
    <row r="366" spans="1:10" ht="15.75">
      <c r="A366" s="158"/>
    </row>
    <row r="372" spans="5:9" ht="15.75">
      <c r="I372" s="321">
        <v>51</v>
      </c>
    </row>
    <row r="374" spans="5:9" ht="14.25">
      <c r="E374" s="79">
        <f>E362+E359+E350+E348+E346+E344+E342+E340+E338+E317+E315+E308+E306+E304+E302+E300+E298+E296+E275+E267+E265+E261+E258+E255+E247+E245+E242+E238+E235+E228+E225+E222+E219+E216+E208+E206+E204+E200+E197+E195+E189+E187+E184+E181+E178+E170+E168+E161+E158+E150+E147+E164+E144+E141+E137+E130+E127+E124+E121+E118+E1096</f>
        <v>53337200</v>
      </c>
    </row>
  </sheetData>
  <mergeCells count="204">
    <mergeCell ref="H340:H341"/>
    <mergeCell ref="H342:H343"/>
    <mergeCell ref="E356:G357"/>
    <mergeCell ref="A315:A316"/>
    <mergeCell ref="D315:D316"/>
    <mergeCell ref="I315:I316"/>
    <mergeCell ref="E335:G336"/>
    <mergeCell ref="A338:A339"/>
    <mergeCell ref="H338:H339"/>
    <mergeCell ref="A308:A309"/>
    <mergeCell ref="B308:B309"/>
    <mergeCell ref="C308:C309"/>
    <mergeCell ref="D308:D309"/>
    <mergeCell ref="I308:I309"/>
    <mergeCell ref="E312:G313"/>
    <mergeCell ref="I296:I297"/>
    <mergeCell ref="A298:A299"/>
    <mergeCell ref="B298:B299"/>
    <mergeCell ref="D298:D299"/>
    <mergeCell ref="F298:F299"/>
    <mergeCell ref="G298:G299"/>
    <mergeCell ref="I298:I299"/>
    <mergeCell ref="E272:G273"/>
    <mergeCell ref="E293:G294"/>
    <mergeCell ref="A296:A297"/>
    <mergeCell ref="B296:B297"/>
    <mergeCell ref="C296:C297"/>
    <mergeCell ref="D296:D297"/>
    <mergeCell ref="A265:A266"/>
    <mergeCell ref="B265:B266"/>
    <mergeCell ref="C265:C266"/>
    <mergeCell ref="H265:H266"/>
    <mergeCell ref="I265:I266"/>
    <mergeCell ref="A267:A269"/>
    <mergeCell ref="C267:C269"/>
    <mergeCell ref="H267:H269"/>
    <mergeCell ref="I267:I269"/>
    <mergeCell ref="A245:A246"/>
    <mergeCell ref="B245:B246"/>
    <mergeCell ref="C245:C246"/>
    <mergeCell ref="H245:H246"/>
    <mergeCell ref="I245:I246"/>
    <mergeCell ref="E252:G253"/>
    <mergeCell ref="D235:D236"/>
    <mergeCell ref="D238:D239"/>
    <mergeCell ref="A242:A244"/>
    <mergeCell ref="C242:C244"/>
    <mergeCell ref="H242:H244"/>
    <mergeCell ref="I242:I244"/>
    <mergeCell ref="A208:A210"/>
    <mergeCell ref="C208:C210"/>
    <mergeCell ref="H208:H210"/>
    <mergeCell ref="I208:I210"/>
    <mergeCell ref="E213:G214"/>
    <mergeCell ref="E232:G233"/>
    <mergeCell ref="E192:G193"/>
    <mergeCell ref="A195:A196"/>
    <mergeCell ref="C195:C196"/>
    <mergeCell ref="H195:H196"/>
    <mergeCell ref="I195:I196"/>
    <mergeCell ref="A206:A207"/>
    <mergeCell ref="B206:B207"/>
    <mergeCell ref="C206:C207"/>
    <mergeCell ref="H206:H207"/>
    <mergeCell ref="I206:I207"/>
    <mergeCell ref="A187:A188"/>
    <mergeCell ref="B187:B188"/>
    <mergeCell ref="C187:C188"/>
    <mergeCell ref="H187:H188"/>
    <mergeCell ref="I187:I188"/>
    <mergeCell ref="A189:A190"/>
    <mergeCell ref="C189:C190"/>
    <mergeCell ref="H189:H190"/>
    <mergeCell ref="I189:I190"/>
    <mergeCell ref="A184:A185"/>
    <mergeCell ref="B184:B185"/>
    <mergeCell ref="C184:C185"/>
    <mergeCell ref="D184:D185"/>
    <mergeCell ref="H184:H185"/>
    <mergeCell ref="I184:I185"/>
    <mergeCell ref="A170:A171"/>
    <mergeCell ref="B170:B171"/>
    <mergeCell ref="C170:C171"/>
    <mergeCell ref="H170:H171"/>
    <mergeCell ref="I170:I171"/>
    <mergeCell ref="E175:G176"/>
    <mergeCell ref="A147:A149"/>
    <mergeCell ref="C147:C149"/>
    <mergeCell ref="H147:H149"/>
    <mergeCell ref="I147:I149"/>
    <mergeCell ref="E155:G156"/>
    <mergeCell ref="A168:A169"/>
    <mergeCell ref="C168:C169"/>
    <mergeCell ref="H168:H169"/>
    <mergeCell ref="I168:I169"/>
    <mergeCell ref="A141:A143"/>
    <mergeCell ref="C141:C143"/>
    <mergeCell ref="H141:H143"/>
    <mergeCell ref="I141:I143"/>
    <mergeCell ref="A144:A146"/>
    <mergeCell ref="B144:B146"/>
    <mergeCell ref="C144:C146"/>
    <mergeCell ref="H144:H146"/>
    <mergeCell ref="I144:I146"/>
    <mergeCell ref="E115:G116"/>
    <mergeCell ref="A118:A120"/>
    <mergeCell ref="C118:C120"/>
    <mergeCell ref="H118:H120"/>
    <mergeCell ref="I118:I120"/>
    <mergeCell ref="E134:G135"/>
    <mergeCell ref="A107:A108"/>
    <mergeCell ref="C107:C108"/>
    <mergeCell ref="H107:H108"/>
    <mergeCell ref="I107:I108"/>
    <mergeCell ref="A109:A110"/>
    <mergeCell ref="C109:C110"/>
    <mergeCell ref="H109:H110"/>
    <mergeCell ref="I109:I110"/>
    <mergeCell ref="A101:A103"/>
    <mergeCell ref="C101:C103"/>
    <mergeCell ref="H101:H103"/>
    <mergeCell ref="I101:I103"/>
    <mergeCell ref="A104:A106"/>
    <mergeCell ref="C104:C106"/>
    <mergeCell ref="H104:H106"/>
    <mergeCell ref="I104:I106"/>
    <mergeCell ref="E95:G96"/>
    <mergeCell ref="A99:A100"/>
    <mergeCell ref="B99:B100"/>
    <mergeCell ref="C99:C100"/>
    <mergeCell ref="H99:H100"/>
    <mergeCell ref="I99:I100"/>
    <mergeCell ref="A88:A89"/>
    <mergeCell ref="C88:C89"/>
    <mergeCell ref="H88:H89"/>
    <mergeCell ref="I88:I89"/>
    <mergeCell ref="A90:A91"/>
    <mergeCell ref="C90:C91"/>
    <mergeCell ref="H90:H91"/>
    <mergeCell ref="I90:I91"/>
    <mergeCell ref="A83:A84"/>
    <mergeCell ref="B83:B84"/>
    <mergeCell ref="C83:C84"/>
    <mergeCell ref="H83:H84"/>
    <mergeCell ref="I83:I84"/>
    <mergeCell ref="A86:A87"/>
    <mergeCell ref="B86:B87"/>
    <mergeCell ref="C86:C87"/>
    <mergeCell ref="H86:H87"/>
    <mergeCell ref="I86:I87"/>
    <mergeCell ref="A66:A67"/>
    <mergeCell ref="C66:C67"/>
    <mergeCell ref="D66:D67"/>
    <mergeCell ref="H66:H67"/>
    <mergeCell ref="I66:I67"/>
    <mergeCell ref="E78:G79"/>
    <mergeCell ref="A81:A82"/>
    <mergeCell ref="B81:B82"/>
    <mergeCell ref="C81:C82"/>
    <mergeCell ref="H81:H82"/>
    <mergeCell ref="I81:I82"/>
    <mergeCell ref="A68:A69"/>
    <mergeCell ref="B68:B69"/>
    <mergeCell ref="C68:C69"/>
    <mergeCell ref="H68:H69"/>
    <mergeCell ref="I68:I69"/>
    <mergeCell ref="A72:A74"/>
    <mergeCell ref="C72:C74"/>
    <mergeCell ref="H72:H74"/>
    <mergeCell ref="I72:I74"/>
    <mergeCell ref="E60:G61"/>
    <mergeCell ref="I17:I18"/>
    <mergeCell ref="E22:G23"/>
    <mergeCell ref="E41:G42"/>
    <mergeCell ref="A54:A55"/>
    <mergeCell ref="C54:C55"/>
    <mergeCell ref="H54:H55"/>
    <mergeCell ref="I54:I55"/>
    <mergeCell ref="A63:A64"/>
    <mergeCell ref="B63:B64"/>
    <mergeCell ref="C63:C64"/>
    <mergeCell ref="H63:H64"/>
    <mergeCell ref="I63:I64"/>
    <mergeCell ref="A15:A16"/>
    <mergeCell ref="C15:C16"/>
    <mergeCell ref="D15:D16"/>
    <mergeCell ref="H15:H16"/>
    <mergeCell ref="I15:I16"/>
    <mergeCell ref="A56:A57"/>
    <mergeCell ref="B56:B57"/>
    <mergeCell ref="C56:C57"/>
    <mergeCell ref="H56:H57"/>
    <mergeCell ref="I56:I57"/>
    <mergeCell ref="A1:I1"/>
    <mergeCell ref="A2:I2"/>
    <mergeCell ref="A4:I4"/>
    <mergeCell ref="B5:I5"/>
    <mergeCell ref="E6:G7"/>
    <mergeCell ref="A10:A11"/>
    <mergeCell ref="A13:A14"/>
    <mergeCell ref="B13:B14"/>
    <mergeCell ref="C13:C14"/>
    <mergeCell ref="H13:H14"/>
    <mergeCell ref="I13:I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8"/>
  <sheetViews>
    <sheetView workbookViewId="0">
      <selection activeCell="B74" sqref="B74"/>
    </sheetView>
  </sheetViews>
  <sheetFormatPr defaultRowHeight="24.75" customHeight="1"/>
  <cols>
    <col min="1" max="1" width="4" style="156" customWidth="1"/>
    <col min="2" max="3" width="22.75" customWidth="1"/>
    <col min="4" max="4" width="16" style="156" customWidth="1"/>
    <col min="5" max="5" width="10.75" style="79" customWidth="1"/>
    <col min="6" max="6" width="10.25" style="79" customWidth="1"/>
    <col min="7" max="7" width="9.625" style="79" customWidth="1"/>
    <col min="8" max="8" width="19.625" customWidth="1"/>
    <col min="9" max="9" width="12.5" style="156" customWidth="1"/>
    <col min="11" max="11" width="11.375" bestFit="1" customWidth="1"/>
    <col min="12" max="13" width="10.375" bestFit="1" customWidth="1"/>
  </cols>
  <sheetData>
    <row r="1" spans="1:12" s="1" customFormat="1" ht="24.75" customHeight="1">
      <c r="A1" s="156"/>
      <c r="D1" s="156"/>
      <c r="E1" s="79"/>
      <c r="F1" s="79"/>
      <c r="G1" s="79"/>
      <c r="I1" s="156"/>
    </row>
    <row r="2" spans="1:12" ht="24.75" customHeight="1">
      <c r="A2" s="393" t="s">
        <v>0</v>
      </c>
      <c r="B2" s="393"/>
      <c r="C2" s="393"/>
      <c r="D2" s="393"/>
      <c r="E2" s="393"/>
      <c r="F2" s="393"/>
      <c r="G2" s="393"/>
      <c r="H2" s="393"/>
      <c r="I2" s="393"/>
    </row>
    <row r="3" spans="1:12" ht="24.75" customHeight="1">
      <c r="A3" s="393" t="s">
        <v>1</v>
      </c>
      <c r="B3" s="393"/>
      <c r="C3" s="393"/>
      <c r="D3" s="393"/>
      <c r="E3" s="393"/>
      <c r="F3" s="393"/>
      <c r="G3" s="393"/>
      <c r="H3" s="393"/>
      <c r="I3" s="393"/>
    </row>
    <row r="4" spans="1:12" ht="18" customHeight="1">
      <c r="A4" s="3"/>
      <c r="B4" s="1"/>
      <c r="C4" s="1"/>
      <c r="H4" s="1"/>
    </row>
    <row r="5" spans="1:12" ht="24.75" customHeight="1">
      <c r="A5" s="394" t="s">
        <v>2</v>
      </c>
      <c r="B5" s="394"/>
      <c r="C5" s="394"/>
      <c r="D5" s="394"/>
      <c r="E5" s="394"/>
      <c r="F5" s="394"/>
      <c r="G5" s="394"/>
      <c r="H5" s="394"/>
      <c r="I5" s="394"/>
    </row>
    <row r="6" spans="1:12" ht="24.75" customHeight="1" thickBot="1">
      <c r="B6" s="395" t="s">
        <v>3</v>
      </c>
      <c r="C6" s="395"/>
      <c r="D6" s="396"/>
      <c r="E6" s="395"/>
      <c r="F6" s="395"/>
      <c r="G6" s="395"/>
      <c r="H6" s="395"/>
      <c r="I6" s="395"/>
    </row>
    <row r="7" spans="1:12" ht="24.75" customHeight="1">
      <c r="A7" s="5"/>
      <c r="B7" s="7"/>
      <c r="C7" s="32"/>
      <c r="D7" s="65"/>
      <c r="E7" s="397" t="s">
        <v>5</v>
      </c>
      <c r="F7" s="397"/>
      <c r="G7" s="398"/>
      <c r="H7" s="7"/>
      <c r="I7" s="7"/>
    </row>
    <row r="8" spans="1:12" ht="24.75" customHeight="1" thickBot="1">
      <c r="A8" s="6" t="s">
        <v>6</v>
      </c>
      <c r="B8" s="8" t="s">
        <v>7</v>
      </c>
      <c r="C8" s="33" t="s">
        <v>8</v>
      </c>
      <c r="D8" s="40" t="s">
        <v>4</v>
      </c>
      <c r="E8" s="399"/>
      <c r="F8" s="399"/>
      <c r="G8" s="400"/>
      <c r="H8" s="8" t="s">
        <v>9</v>
      </c>
      <c r="I8" s="8" t="s">
        <v>10</v>
      </c>
    </row>
    <row r="9" spans="1:12" ht="24.75" customHeight="1" thickBot="1">
      <c r="A9" s="157"/>
      <c r="B9" s="9"/>
      <c r="C9" s="34"/>
      <c r="D9" s="292" t="s">
        <v>423</v>
      </c>
      <c r="E9" s="58">
        <v>2555</v>
      </c>
      <c r="F9" s="61">
        <v>2556</v>
      </c>
      <c r="G9" s="61">
        <v>2557</v>
      </c>
      <c r="H9" s="10" t="s">
        <v>11</v>
      </c>
      <c r="I9" s="10"/>
    </row>
    <row r="10" spans="1:12" ht="24.75" customHeight="1">
      <c r="A10" s="141"/>
      <c r="B10" s="13" t="s">
        <v>12</v>
      </c>
      <c r="C10" s="14"/>
      <c r="D10" s="15"/>
      <c r="E10" s="80"/>
      <c r="F10" s="35"/>
      <c r="G10" s="35"/>
      <c r="H10" s="14"/>
      <c r="I10" s="15"/>
    </row>
    <row r="11" spans="1:12" ht="24.75" customHeight="1">
      <c r="A11" s="401">
        <v>1</v>
      </c>
      <c r="B11" s="14" t="s">
        <v>13</v>
      </c>
      <c r="C11" s="36" t="s">
        <v>422</v>
      </c>
      <c r="D11" s="39" t="s">
        <v>15</v>
      </c>
      <c r="E11" s="37">
        <v>1855000</v>
      </c>
      <c r="F11" s="38">
        <v>1855000</v>
      </c>
      <c r="G11" s="38">
        <v>0</v>
      </c>
      <c r="H11" s="36" t="s">
        <v>16</v>
      </c>
      <c r="I11" s="39" t="s">
        <v>17</v>
      </c>
      <c r="L11" s="287"/>
    </row>
    <row r="12" spans="1:12" ht="24.75" customHeight="1">
      <c r="A12" s="401"/>
      <c r="B12" s="14" t="s">
        <v>630</v>
      </c>
      <c r="C12" s="36" t="s">
        <v>424</v>
      </c>
      <c r="D12" s="39" t="s">
        <v>597</v>
      </c>
      <c r="E12" s="37"/>
      <c r="F12" s="38"/>
      <c r="G12" s="38"/>
      <c r="H12" s="36" t="s">
        <v>19</v>
      </c>
      <c r="I12" s="39"/>
    </row>
    <row r="13" spans="1:12" ht="24.75" customHeight="1" thickBot="1">
      <c r="A13" s="142"/>
      <c r="B13" s="17"/>
      <c r="C13" s="21" t="s">
        <v>425</v>
      </c>
      <c r="D13" s="240"/>
      <c r="E13" s="71"/>
      <c r="F13" s="73"/>
      <c r="G13" s="245"/>
      <c r="H13" s="21"/>
      <c r="I13" s="234"/>
    </row>
    <row r="14" spans="1:12" ht="24.75" customHeight="1">
      <c r="A14" s="405">
        <v>2</v>
      </c>
      <c r="B14" s="14" t="s">
        <v>25</v>
      </c>
      <c r="C14" s="406" t="s">
        <v>26</v>
      </c>
      <c r="D14" s="405" t="s">
        <v>27</v>
      </c>
      <c r="E14" s="43">
        <v>176500</v>
      </c>
      <c r="F14" s="43">
        <v>176500</v>
      </c>
      <c r="G14" s="43">
        <v>0</v>
      </c>
      <c r="H14" s="406" t="s">
        <v>28</v>
      </c>
      <c r="I14" s="405" t="s">
        <v>17</v>
      </c>
    </row>
    <row r="15" spans="1:12" ht="25.5" customHeight="1" thickBot="1">
      <c r="A15" s="401"/>
      <c r="B15" s="14" t="s">
        <v>29</v>
      </c>
      <c r="C15" s="403"/>
      <c r="D15" s="401"/>
      <c r="E15" s="38"/>
      <c r="F15" s="38"/>
      <c r="G15" s="46"/>
      <c r="H15" s="403"/>
      <c r="I15" s="401"/>
    </row>
    <row r="16" spans="1:12" ht="24.75" customHeight="1">
      <c r="A16" s="143">
        <v>3</v>
      </c>
      <c r="B16" s="22" t="s">
        <v>13</v>
      </c>
      <c r="C16" s="41" t="s">
        <v>14</v>
      </c>
      <c r="D16" s="238" t="s">
        <v>36</v>
      </c>
      <c r="E16" s="43">
        <v>0</v>
      </c>
      <c r="F16" s="43">
        <v>0</v>
      </c>
      <c r="G16" s="43">
        <v>1272000</v>
      </c>
      <c r="H16" s="41" t="s">
        <v>16</v>
      </c>
      <c r="I16" s="44" t="s">
        <v>17</v>
      </c>
    </row>
    <row r="17" spans="1:13" ht="24.75" customHeight="1">
      <c r="A17" s="141"/>
      <c r="B17" s="20" t="s">
        <v>37</v>
      </c>
      <c r="C17" s="36" t="s">
        <v>32</v>
      </c>
      <c r="D17" s="39" t="s">
        <v>38</v>
      </c>
      <c r="E17" s="37"/>
      <c r="F17" s="38"/>
      <c r="G17" s="38"/>
      <c r="H17" s="36" t="s">
        <v>19</v>
      </c>
      <c r="I17" s="39"/>
    </row>
    <row r="18" spans="1:13" ht="24.75" customHeight="1" thickBot="1">
      <c r="A18" s="142"/>
      <c r="B18" s="21"/>
      <c r="C18" s="21" t="s">
        <v>35</v>
      </c>
      <c r="D18" s="234"/>
      <c r="E18" s="71"/>
      <c r="F18" s="73"/>
      <c r="G18" s="73"/>
      <c r="H18" s="21"/>
      <c r="I18" s="234"/>
    </row>
    <row r="19" spans="1:13" s="1" customFormat="1" ht="24" customHeight="1">
      <c r="A19" s="87"/>
      <c r="B19" s="195"/>
      <c r="C19" s="195"/>
      <c r="D19" s="87"/>
      <c r="E19" s="224"/>
      <c r="F19" s="205"/>
      <c r="G19" s="205"/>
      <c r="H19" s="195"/>
      <c r="I19" s="87"/>
    </row>
    <row r="20" spans="1:13" s="1" customFormat="1" ht="27" customHeight="1">
      <c r="A20" s="87"/>
      <c r="B20" s="195"/>
      <c r="C20" s="195"/>
      <c r="D20" s="87"/>
      <c r="E20" s="224"/>
      <c r="F20" s="205"/>
      <c r="G20" s="205"/>
      <c r="H20" s="195"/>
      <c r="I20" s="321">
        <v>33</v>
      </c>
    </row>
    <row r="21" spans="1:13" s="1" customFormat="1" ht="21" customHeight="1" thickBot="1">
      <c r="A21" s="220"/>
      <c r="B21" s="219"/>
      <c r="C21" s="219"/>
      <c r="D21" s="220"/>
      <c r="E21" s="228"/>
      <c r="F21" s="77"/>
      <c r="G21" s="77"/>
      <c r="H21" s="219"/>
      <c r="I21" s="358"/>
    </row>
    <row r="22" spans="1:13" s="1" customFormat="1" ht="24.75" customHeight="1">
      <c r="A22" s="5"/>
      <c r="B22" s="7"/>
      <c r="C22" s="32"/>
      <c r="D22" s="65"/>
      <c r="E22" s="397" t="s">
        <v>5</v>
      </c>
      <c r="F22" s="397"/>
      <c r="G22" s="398"/>
      <c r="H22" s="7"/>
      <c r="I22" s="7"/>
    </row>
    <row r="23" spans="1:13" s="1" customFormat="1" ht="24.75" customHeight="1" thickBot="1">
      <c r="A23" s="6" t="s">
        <v>6</v>
      </c>
      <c r="B23" s="8" t="s">
        <v>7</v>
      </c>
      <c r="C23" s="33" t="s">
        <v>8</v>
      </c>
      <c r="D23" s="40" t="s">
        <v>4</v>
      </c>
      <c r="E23" s="399"/>
      <c r="F23" s="399"/>
      <c r="G23" s="400"/>
      <c r="H23" s="8" t="s">
        <v>9</v>
      </c>
      <c r="I23" s="8" t="s">
        <v>10</v>
      </c>
    </row>
    <row r="24" spans="1:13" s="1" customFormat="1" ht="24.75" customHeight="1" thickBot="1">
      <c r="A24" s="157"/>
      <c r="B24" s="9"/>
      <c r="C24" s="34"/>
      <c r="D24" s="292" t="s">
        <v>423</v>
      </c>
      <c r="E24" s="58">
        <v>2555</v>
      </c>
      <c r="F24" s="61">
        <v>2556</v>
      </c>
      <c r="G24" s="61">
        <v>2557</v>
      </c>
      <c r="H24" s="10" t="s">
        <v>11</v>
      </c>
      <c r="I24" s="10"/>
    </row>
    <row r="25" spans="1:13" ht="24.75" customHeight="1">
      <c r="A25" s="345"/>
      <c r="B25" s="25" t="s">
        <v>52</v>
      </c>
      <c r="C25" s="26"/>
      <c r="D25" s="346"/>
      <c r="E25" s="82"/>
      <c r="F25" s="82"/>
      <c r="G25" s="82"/>
      <c r="H25" s="26"/>
      <c r="I25" s="346"/>
    </row>
    <row r="26" spans="1:13" ht="24.75" customHeight="1">
      <c r="A26" s="401">
        <v>4</v>
      </c>
      <c r="B26" s="403" t="s">
        <v>598</v>
      </c>
      <c r="C26" s="403" t="s">
        <v>21</v>
      </c>
      <c r="D26" s="340" t="s">
        <v>53</v>
      </c>
      <c r="E26" s="38">
        <v>1150000</v>
      </c>
      <c r="F26" s="38">
        <v>1145000</v>
      </c>
      <c r="G26" s="355">
        <v>1150000</v>
      </c>
      <c r="H26" s="403" t="s">
        <v>23</v>
      </c>
      <c r="I26" s="401" t="s">
        <v>17</v>
      </c>
      <c r="M26" s="287"/>
    </row>
    <row r="27" spans="1:13" ht="48.75" customHeight="1" thickBot="1">
      <c r="A27" s="402"/>
      <c r="B27" s="404"/>
      <c r="C27" s="404"/>
      <c r="D27" s="341" t="s">
        <v>628</v>
      </c>
      <c r="E27" s="46"/>
      <c r="F27" s="46"/>
      <c r="G27" s="314"/>
      <c r="H27" s="404"/>
      <c r="I27" s="402"/>
    </row>
    <row r="28" spans="1:13" ht="24.75" customHeight="1">
      <c r="A28" s="401">
        <v>5</v>
      </c>
      <c r="B28" s="14" t="s">
        <v>13</v>
      </c>
      <c r="C28" s="403" t="s">
        <v>21</v>
      </c>
      <c r="D28" s="15" t="s">
        <v>53</v>
      </c>
      <c r="E28" s="37">
        <v>1377500</v>
      </c>
      <c r="F28" s="38">
        <v>551000</v>
      </c>
      <c r="G28" s="38">
        <v>0</v>
      </c>
      <c r="H28" s="403" t="s">
        <v>23</v>
      </c>
      <c r="I28" s="401" t="s">
        <v>17</v>
      </c>
    </row>
    <row r="29" spans="1:13" ht="48.75" customHeight="1" thickBot="1">
      <c r="A29" s="402"/>
      <c r="B29" s="17" t="s">
        <v>54</v>
      </c>
      <c r="C29" s="404"/>
      <c r="D29" s="240" t="s">
        <v>55</v>
      </c>
      <c r="E29" s="45"/>
      <c r="F29" s="46"/>
      <c r="G29" s="46"/>
      <c r="H29" s="404"/>
      <c r="I29" s="402"/>
    </row>
    <row r="30" spans="1:13" ht="24.75" customHeight="1">
      <c r="A30" s="405">
        <v>6</v>
      </c>
      <c r="B30" s="406" t="s">
        <v>57</v>
      </c>
      <c r="C30" s="406" t="s">
        <v>21</v>
      </c>
      <c r="D30" s="15" t="s">
        <v>53</v>
      </c>
      <c r="E30" s="43">
        <v>1377500</v>
      </c>
      <c r="F30" s="43">
        <v>1377500</v>
      </c>
      <c r="G30" s="43">
        <f>3975000-1377500-1377500</f>
        <v>1220000</v>
      </c>
      <c r="H30" s="406" t="s">
        <v>23</v>
      </c>
      <c r="I30" s="405" t="s">
        <v>17</v>
      </c>
      <c r="L30" s="287"/>
    </row>
    <row r="31" spans="1:13" ht="48.75" customHeight="1" thickBot="1">
      <c r="A31" s="402"/>
      <c r="B31" s="404"/>
      <c r="C31" s="404"/>
      <c r="D31" s="240" t="s">
        <v>58</v>
      </c>
      <c r="E31" s="46"/>
      <c r="F31" s="46"/>
      <c r="G31" s="46"/>
      <c r="H31" s="404"/>
      <c r="I31" s="402"/>
    </row>
    <row r="32" spans="1:13" s="1" customFormat="1" ht="24" customHeight="1">
      <c r="A32" s="221"/>
      <c r="B32" s="25" t="s">
        <v>575</v>
      </c>
      <c r="C32" s="209"/>
      <c r="D32" s="222"/>
      <c r="E32" s="309"/>
      <c r="F32" s="310"/>
      <c r="G32" s="310"/>
      <c r="H32" s="223"/>
      <c r="I32" s="223"/>
    </row>
    <row r="33" spans="1:12" ht="24.75" customHeight="1">
      <c r="A33" s="401">
        <v>7</v>
      </c>
      <c r="B33" s="403" t="s">
        <v>600</v>
      </c>
      <c r="C33" s="403" t="s">
        <v>21</v>
      </c>
      <c r="D33" s="15" t="s">
        <v>62</v>
      </c>
      <c r="E33" s="38">
        <v>552000</v>
      </c>
      <c r="F33" s="37">
        <v>552000</v>
      </c>
      <c r="G33" s="37">
        <v>552000</v>
      </c>
      <c r="H33" s="403" t="s">
        <v>23</v>
      </c>
      <c r="I33" s="401" t="s">
        <v>17</v>
      </c>
    </row>
    <row r="34" spans="1:12" ht="48.75" customHeight="1" thickBot="1">
      <c r="A34" s="402"/>
      <c r="B34" s="404"/>
      <c r="C34" s="404"/>
      <c r="D34" s="347" t="s">
        <v>627</v>
      </c>
      <c r="E34" s="46"/>
      <c r="F34" s="45"/>
      <c r="G34" s="45"/>
      <c r="H34" s="404"/>
      <c r="I34" s="402"/>
      <c r="L34" s="1" t="s">
        <v>121</v>
      </c>
    </row>
    <row r="35" spans="1:12" ht="24.75" customHeight="1">
      <c r="A35" s="401">
        <v>8</v>
      </c>
      <c r="B35" s="14" t="s">
        <v>59</v>
      </c>
      <c r="C35" s="406" t="s">
        <v>26</v>
      </c>
      <c r="D35" s="401" t="s">
        <v>60</v>
      </c>
      <c r="E35" s="37">
        <v>1377500</v>
      </c>
      <c r="F35" s="38">
        <v>551000</v>
      </c>
      <c r="G35" s="38">
        <v>0</v>
      </c>
      <c r="H35" s="403" t="s">
        <v>28</v>
      </c>
      <c r="I35" s="401" t="s">
        <v>17</v>
      </c>
    </row>
    <row r="36" spans="1:12" ht="21" customHeight="1" thickBot="1">
      <c r="A36" s="402"/>
      <c r="B36" s="17" t="s">
        <v>61</v>
      </c>
      <c r="C36" s="404"/>
      <c r="D36" s="402"/>
      <c r="E36" s="45"/>
      <c r="F36" s="46"/>
      <c r="G36" s="46"/>
      <c r="H36" s="404"/>
      <c r="I36" s="402"/>
    </row>
    <row r="37" spans="1:12" s="1" customFormat="1" ht="22.5" customHeight="1" thickBot="1">
      <c r="A37" s="87"/>
      <c r="B37" s="195"/>
      <c r="C37" s="195"/>
      <c r="D37" s="87"/>
      <c r="E37" s="224"/>
      <c r="F37" s="205"/>
      <c r="G37" s="205"/>
      <c r="H37" s="195"/>
      <c r="I37" s="321">
        <v>34</v>
      </c>
    </row>
    <row r="38" spans="1:12" ht="23.25" customHeight="1">
      <c r="A38" s="5"/>
      <c r="B38" s="7"/>
      <c r="C38" s="32"/>
      <c r="D38" s="65"/>
      <c r="E38" s="397" t="s">
        <v>5</v>
      </c>
      <c r="F38" s="397"/>
      <c r="G38" s="398"/>
      <c r="H38" s="7"/>
      <c r="I38" s="7"/>
    </row>
    <row r="39" spans="1:12" ht="23.25" customHeight="1" thickBot="1">
      <c r="A39" s="6" t="s">
        <v>6</v>
      </c>
      <c r="B39" s="8" t="s">
        <v>7</v>
      </c>
      <c r="C39" s="33" t="s">
        <v>8</v>
      </c>
      <c r="D39" s="40" t="s">
        <v>4</v>
      </c>
      <c r="E39" s="399"/>
      <c r="F39" s="399"/>
      <c r="G39" s="400"/>
      <c r="H39" s="8" t="s">
        <v>9</v>
      </c>
      <c r="I39" s="8" t="s">
        <v>10</v>
      </c>
    </row>
    <row r="40" spans="1:12" ht="23.25" customHeight="1" thickBot="1">
      <c r="A40" s="157"/>
      <c r="B40" s="9"/>
      <c r="C40" s="34"/>
      <c r="D40" s="292" t="s">
        <v>423</v>
      </c>
      <c r="E40" s="58">
        <v>2555</v>
      </c>
      <c r="F40" s="61">
        <v>2556</v>
      </c>
      <c r="G40" s="61">
        <v>2557</v>
      </c>
      <c r="H40" s="10" t="s">
        <v>11</v>
      </c>
      <c r="I40" s="10"/>
    </row>
    <row r="41" spans="1:12" ht="51" customHeight="1" thickBot="1">
      <c r="A41" s="142">
        <v>9</v>
      </c>
      <c r="B41" s="17" t="s">
        <v>64</v>
      </c>
      <c r="C41" s="17" t="s">
        <v>65</v>
      </c>
      <c r="D41" s="240" t="s">
        <v>66</v>
      </c>
      <c r="E41" s="311">
        <v>0</v>
      </c>
      <c r="F41" s="312">
        <v>20000</v>
      </c>
      <c r="G41" s="312">
        <v>0</v>
      </c>
      <c r="H41" s="17" t="s">
        <v>67</v>
      </c>
      <c r="I41" s="240" t="s">
        <v>17</v>
      </c>
    </row>
    <row r="42" spans="1:12" ht="24.75" customHeight="1">
      <c r="A42" s="141"/>
      <c r="B42" s="13" t="s">
        <v>68</v>
      </c>
      <c r="C42" s="14"/>
      <c r="D42" s="15"/>
      <c r="E42" s="80"/>
      <c r="F42" s="80"/>
      <c r="G42" s="35"/>
      <c r="H42" s="14"/>
      <c r="I42" s="15"/>
    </row>
    <row r="43" spans="1:12" ht="24.75" customHeight="1">
      <c r="A43" s="401">
        <v>10</v>
      </c>
      <c r="B43" s="14" t="s">
        <v>69</v>
      </c>
      <c r="C43" s="403" t="s">
        <v>21</v>
      </c>
      <c r="D43" s="15" t="s">
        <v>62</v>
      </c>
      <c r="E43" s="37">
        <v>1440000</v>
      </c>
      <c r="F43" s="38">
        <v>1440000</v>
      </c>
      <c r="G43" s="38">
        <v>576000</v>
      </c>
      <c r="H43" s="403" t="s">
        <v>23</v>
      </c>
      <c r="I43" s="401" t="s">
        <v>17</v>
      </c>
    </row>
    <row r="44" spans="1:12" ht="24.75" customHeight="1">
      <c r="A44" s="401"/>
      <c r="B44" s="14" t="s">
        <v>70</v>
      </c>
      <c r="C44" s="403"/>
      <c r="D44" s="15" t="s">
        <v>55</v>
      </c>
      <c r="E44" s="37"/>
      <c r="F44" s="38"/>
      <c r="G44" s="38"/>
      <c r="H44" s="403"/>
      <c r="I44" s="401"/>
    </row>
    <row r="45" spans="1:12" ht="24.75" customHeight="1" thickBot="1">
      <c r="A45" s="402"/>
      <c r="B45" s="24"/>
      <c r="C45" s="404"/>
      <c r="D45" s="10"/>
      <c r="E45" s="45"/>
      <c r="F45" s="46"/>
      <c r="G45" s="46"/>
      <c r="H45" s="404"/>
      <c r="I45" s="402"/>
    </row>
    <row r="46" spans="1:12" ht="24.75" customHeight="1">
      <c r="A46" s="405">
        <v>11</v>
      </c>
      <c r="B46" s="406" t="s">
        <v>601</v>
      </c>
      <c r="C46" s="406" t="s">
        <v>21</v>
      </c>
      <c r="D46" s="15" t="s">
        <v>53</v>
      </c>
      <c r="E46" s="43">
        <v>1377500</v>
      </c>
      <c r="F46" s="43">
        <v>1377500</v>
      </c>
      <c r="G46" s="43">
        <f>3180000-E46-F46</f>
        <v>425000</v>
      </c>
      <c r="H46" s="406" t="s">
        <v>23</v>
      </c>
      <c r="I46" s="405" t="s">
        <v>17</v>
      </c>
    </row>
    <row r="47" spans="1:12" ht="50.25" customHeight="1" thickBot="1">
      <c r="A47" s="402"/>
      <c r="B47" s="404"/>
      <c r="C47" s="404"/>
      <c r="D47" s="240" t="s">
        <v>71</v>
      </c>
      <c r="E47" s="46"/>
      <c r="F47" s="46"/>
      <c r="G47" s="46"/>
      <c r="H47" s="404"/>
      <c r="I47" s="402"/>
    </row>
    <row r="48" spans="1:12" ht="24.75" customHeight="1">
      <c r="A48" s="405">
        <v>12</v>
      </c>
      <c r="B48" s="406" t="s">
        <v>72</v>
      </c>
      <c r="C48" s="406" t="s">
        <v>21</v>
      </c>
      <c r="D48" s="15" t="s">
        <v>53</v>
      </c>
      <c r="E48" s="42">
        <v>854050</v>
      </c>
      <c r="F48" s="43">
        <v>0</v>
      </c>
      <c r="G48" s="43">
        <v>0</v>
      </c>
      <c r="H48" s="406" t="s">
        <v>23</v>
      </c>
      <c r="I48" s="405" t="s">
        <v>17</v>
      </c>
    </row>
    <row r="49" spans="1:9" ht="48.75" customHeight="1" thickBot="1">
      <c r="A49" s="402"/>
      <c r="B49" s="404"/>
      <c r="C49" s="404"/>
      <c r="D49" s="240" t="s">
        <v>73</v>
      </c>
      <c r="E49" s="45"/>
      <c r="F49" s="46"/>
      <c r="G49" s="46"/>
      <c r="H49" s="404"/>
      <c r="I49" s="402"/>
    </row>
    <row r="50" spans="1:9" ht="24.75" customHeight="1">
      <c r="A50" s="141"/>
      <c r="B50" s="13" t="s">
        <v>74</v>
      </c>
      <c r="C50" s="14"/>
      <c r="D50" s="15"/>
      <c r="E50" s="307"/>
      <c r="F50" s="307"/>
      <c r="G50" s="307"/>
      <c r="H50" s="14"/>
      <c r="I50" s="15"/>
    </row>
    <row r="51" spans="1:9" ht="24.75" customHeight="1">
      <c r="A51" s="401">
        <v>13</v>
      </c>
      <c r="B51" s="403" t="s">
        <v>75</v>
      </c>
      <c r="C51" s="403" t="s">
        <v>21</v>
      </c>
      <c r="D51" s="15" t="s">
        <v>22</v>
      </c>
      <c r="E51" s="38">
        <v>1350000</v>
      </c>
      <c r="F51" s="38">
        <v>1350000</v>
      </c>
      <c r="G51" s="38">
        <v>0</v>
      </c>
      <c r="H51" s="403" t="s">
        <v>23</v>
      </c>
      <c r="I51" s="401" t="s">
        <v>17</v>
      </c>
    </row>
    <row r="52" spans="1:9" ht="48" customHeight="1" thickBot="1">
      <c r="A52" s="402"/>
      <c r="B52" s="404"/>
      <c r="C52" s="404"/>
      <c r="D52" s="240" t="s">
        <v>76</v>
      </c>
      <c r="E52" s="46"/>
      <c r="F52" s="46"/>
      <c r="G52" s="46"/>
      <c r="H52" s="404"/>
      <c r="I52" s="402"/>
    </row>
    <row r="53" spans="1:9" s="1" customFormat="1" ht="26.25" customHeight="1" thickBot="1">
      <c r="A53" s="87"/>
      <c r="B53" s="195"/>
      <c r="C53" s="195"/>
      <c r="D53" s="87"/>
      <c r="E53" s="205"/>
      <c r="F53" s="205"/>
      <c r="G53" s="205"/>
      <c r="H53" s="195"/>
      <c r="I53" s="321">
        <v>35</v>
      </c>
    </row>
    <row r="54" spans="1:9" s="1" customFormat="1" ht="25.5" customHeight="1">
      <c r="A54" s="5"/>
      <c r="B54" s="7"/>
      <c r="C54" s="32"/>
      <c r="D54" s="276"/>
      <c r="E54" s="397" t="s">
        <v>5</v>
      </c>
      <c r="F54" s="397"/>
      <c r="G54" s="398"/>
      <c r="H54" s="7"/>
      <c r="I54" s="7"/>
    </row>
    <row r="55" spans="1:9" s="1" customFormat="1" ht="25.5" customHeight="1" thickBot="1">
      <c r="A55" s="6" t="s">
        <v>6</v>
      </c>
      <c r="B55" s="8" t="s">
        <v>7</v>
      </c>
      <c r="C55" s="33" t="s">
        <v>8</v>
      </c>
      <c r="D55" s="6" t="s">
        <v>4</v>
      </c>
      <c r="E55" s="399"/>
      <c r="F55" s="399"/>
      <c r="G55" s="400"/>
      <c r="H55" s="8" t="s">
        <v>9</v>
      </c>
      <c r="I55" s="8" t="s">
        <v>10</v>
      </c>
    </row>
    <row r="56" spans="1:9" s="1" customFormat="1" ht="25.5" customHeight="1" thickBot="1">
      <c r="A56" s="157"/>
      <c r="B56" s="9"/>
      <c r="C56" s="34"/>
      <c r="D56" s="218" t="s">
        <v>423</v>
      </c>
      <c r="E56" s="210">
        <v>2555</v>
      </c>
      <c r="F56" s="61">
        <v>2556</v>
      </c>
      <c r="G56" s="61">
        <v>2557</v>
      </c>
      <c r="H56" s="10" t="s">
        <v>11</v>
      </c>
      <c r="I56" s="10"/>
    </row>
    <row r="57" spans="1:9" ht="24.75" customHeight="1">
      <c r="A57" s="405">
        <v>14</v>
      </c>
      <c r="B57" s="14" t="s">
        <v>77</v>
      </c>
      <c r="C57" s="406" t="s">
        <v>21</v>
      </c>
      <c r="D57" s="15" t="s">
        <v>62</v>
      </c>
      <c r="E57" s="42">
        <v>780000</v>
      </c>
      <c r="F57" s="43">
        <v>0</v>
      </c>
      <c r="G57" s="43">
        <v>0</v>
      </c>
      <c r="H57" s="406" t="s">
        <v>78</v>
      </c>
      <c r="I57" s="405" t="s">
        <v>17</v>
      </c>
    </row>
    <row r="58" spans="1:9" ht="48.75" customHeight="1" thickBot="1">
      <c r="A58" s="402"/>
      <c r="B58" s="17" t="s">
        <v>79</v>
      </c>
      <c r="C58" s="404"/>
      <c r="D58" s="240" t="s">
        <v>80</v>
      </c>
      <c r="E58" s="45"/>
      <c r="F58" s="46"/>
      <c r="G58" s="46"/>
      <c r="H58" s="404"/>
      <c r="I58" s="402"/>
    </row>
    <row r="59" spans="1:9" ht="24.75" customHeight="1">
      <c r="A59" s="405">
        <v>15</v>
      </c>
      <c r="B59" s="248" t="s">
        <v>82</v>
      </c>
      <c r="C59" s="406" t="s">
        <v>21</v>
      </c>
      <c r="D59" s="249" t="s">
        <v>62</v>
      </c>
      <c r="E59" s="43">
        <v>1440000</v>
      </c>
      <c r="F59" s="43">
        <v>1440000</v>
      </c>
      <c r="G59" s="43">
        <v>0</v>
      </c>
      <c r="H59" s="406" t="s">
        <v>78</v>
      </c>
      <c r="I59" s="405" t="s">
        <v>17</v>
      </c>
    </row>
    <row r="60" spans="1:9" ht="49.5" customHeight="1" thickBot="1">
      <c r="A60" s="402"/>
      <c r="B60" s="247" t="s">
        <v>83</v>
      </c>
      <c r="C60" s="404"/>
      <c r="D60" s="250" t="s">
        <v>24</v>
      </c>
      <c r="E60" s="46"/>
      <c r="F60" s="46"/>
      <c r="G60" s="46"/>
      <c r="H60" s="404"/>
      <c r="I60" s="402"/>
    </row>
    <row r="61" spans="1:9" ht="24.75" customHeight="1">
      <c r="A61" s="143"/>
      <c r="B61" s="25" t="s">
        <v>84</v>
      </c>
      <c r="C61" s="26"/>
      <c r="D61" s="239"/>
      <c r="E61" s="81"/>
      <c r="F61" s="82"/>
      <c r="G61" s="82"/>
      <c r="H61" s="26"/>
      <c r="I61" s="239"/>
    </row>
    <row r="62" spans="1:9" ht="24.75" customHeight="1">
      <c r="A62" s="401">
        <v>16</v>
      </c>
      <c r="B62" s="403" t="s">
        <v>85</v>
      </c>
      <c r="C62" s="403" t="s">
        <v>21</v>
      </c>
      <c r="D62" s="15" t="s">
        <v>62</v>
      </c>
      <c r="E62" s="38">
        <v>1272000</v>
      </c>
      <c r="F62" s="38">
        <v>1272000</v>
      </c>
      <c r="G62" s="38">
        <v>1272000</v>
      </c>
      <c r="H62" s="403" t="s">
        <v>23</v>
      </c>
      <c r="I62" s="401" t="s">
        <v>17</v>
      </c>
    </row>
    <row r="63" spans="1:9" ht="48.75" customHeight="1" thickBot="1">
      <c r="A63" s="402"/>
      <c r="B63" s="404"/>
      <c r="C63" s="404"/>
      <c r="D63" s="347" t="s">
        <v>71</v>
      </c>
      <c r="E63" s="46"/>
      <c r="F63" s="46"/>
      <c r="G63" s="46"/>
      <c r="H63" s="404"/>
      <c r="I63" s="402"/>
    </row>
    <row r="64" spans="1:9" ht="24.75" customHeight="1">
      <c r="A64" s="405">
        <v>17</v>
      </c>
      <c r="B64" s="14" t="s">
        <v>87</v>
      </c>
      <c r="C64" s="406" t="s">
        <v>21</v>
      </c>
      <c r="D64" s="15" t="s">
        <v>53</v>
      </c>
      <c r="E64" s="43">
        <v>0</v>
      </c>
      <c r="F64" s="43">
        <v>0</v>
      </c>
      <c r="G64" s="43">
        <v>750000</v>
      </c>
      <c r="H64" s="406" t="s">
        <v>23</v>
      </c>
      <c r="I64" s="405" t="s">
        <v>17</v>
      </c>
    </row>
    <row r="65" spans="1:11" ht="24.75" customHeight="1">
      <c r="A65" s="401"/>
      <c r="B65" s="14" t="s">
        <v>88</v>
      </c>
      <c r="C65" s="403"/>
      <c r="D65" s="15" t="s">
        <v>89</v>
      </c>
      <c r="E65" s="38"/>
      <c r="F65" s="38"/>
      <c r="G65" s="38"/>
      <c r="H65" s="403"/>
      <c r="I65" s="401"/>
    </row>
    <row r="66" spans="1:11" ht="24.75" customHeight="1" thickBot="1">
      <c r="A66" s="402"/>
      <c r="B66" s="17"/>
      <c r="C66" s="404"/>
      <c r="D66" s="10"/>
      <c r="E66" s="46"/>
      <c r="F66" s="46"/>
      <c r="G66" s="46"/>
      <c r="H66" s="404"/>
      <c r="I66" s="402"/>
    </row>
    <row r="67" spans="1:11" ht="24.75" customHeight="1">
      <c r="A67" s="405">
        <v>18</v>
      </c>
      <c r="B67" s="14" t="s">
        <v>624</v>
      </c>
      <c r="C67" s="406" t="s">
        <v>21</v>
      </c>
      <c r="D67" s="15" t="s">
        <v>53</v>
      </c>
      <c r="E67" s="43">
        <v>0</v>
      </c>
      <c r="F67" s="43">
        <v>0</v>
      </c>
      <c r="G67" s="43">
        <v>1325000</v>
      </c>
      <c r="H67" s="406" t="s">
        <v>23</v>
      </c>
      <c r="I67" s="405" t="s">
        <v>17</v>
      </c>
    </row>
    <row r="68" spans="1:11" ht="24.75" customHeight="1">
      <c r="A68" s="401"/>
      <c r="B68" s="14" t="s">
        <v>90</v>
      </c>
      <c r="C68" s="403"/>
      <c r="D68" s="15" t="s">
        <v>33</v>
      </c>
      <c r="E68" s="38"/>
      <c r="F68" s="38"/>
      <c r="G68" s="38"/>
      <c r="H68" s="403"/>
      <c r="I68" s="401"/>
    </row>
    <row r="69" spans="1:11" ht="21.75" customHeight="1" thickBot="1">
      <c r="A69" s="402"/>
      <c r="B69" s="24"/>
      <c r="C69" s="404"/>
      <c r="D69" s="10"/>
      <c r="E69" s="46"/>
      <c r="F69" s="46"/>
      <c r="G69" s="46"/>
      <c r="H69" s="404"/>
      <c r="I69" s="402"/>
    </row>
    <row r="70" spans="1:11" s="1" customFormat="1" ht="19.5" customHeight="1" thickBot="1">
      <c r="A70" s="220"/>
      <c r="B70" s="356"/>
      <c r="C70" s="219"/>
      <c r="D70" s="279"/>
      <c r="E70" s="357"/>
      <c r="F70" s="357"/>
      <c r="G70" s="357"/>
      <c r="H70" s="219"/>
      <c r="I70" s="321">
        <v>36</v>
      </c>
    </row>
    <row r="71" spans="1:11" s="1" customFormat="1" ht="24.75" customHeight="1">
      <c r="A71" s="5"/>
      <c r="B71" s="7"/>
      <c r="C71" s="32"/>
      <c r="D71" s="65"/>
      <c r="E71" s="397" t="s">
        <v>5</v>
      </c>
      <c r="F71" s="397"/>
      <c r="G71" s="398"/>
      <c r="H71" s="7"/>
      <c r="I71" s="7"/>
    </row>
    <row r="72" spans="1:11" s="1" customFormat="1" ht="24.75" customHeight="1" thickBot="1">
      <c r="A72" s="6" t="s">
        <v>6</v>
      </c>
      <c r="B72" s="8" t="s">
        <v>7</v>
      </c>
      <c r="C72" s="33" t="s">
        <v>8</v>
      </c>
      <c r="D72" s="40" t="s">
        <v>4</v>
      </c>
      <c r="E72" s="399"/>
      <c r="F72" s="399"/>
      <c r="G72" s="400"/>
      <c r="H72" s="8" t="s">
        <v>9</v>
      </c>
      <c r="I72" s="8" t="s">
        <v>10</v>
      </c>
    </row>
    <row r="73" spans="1:11" s="1" customFormat="1" ht="24.75" customHeight="1" thickBot="1">
      <c r="A73" s="157"/>
      <c r="B73" s="9"/>
      <c r="C73" s="34"/>
      <c r="D73" s="292" t="s">
        <v>423</v>
      </c>
      <c r="E73" s="58">
        <v>2555</v>
      </c>
      <c r="F73" s="61">
        <v>2556</v>
      </c>
      <c r="G73" s="61">
        <v>2557</v>
      </c>
      <c r="H73" s="10" t="s">
        <v>11</v>
      </c>
      <c r="I73" s="10"/>
    </row>
    <row r="74" spans="1:11" s="1" customFormat="1" ht="21.75" customHeight="1">
      <c r="A74" s="340"/>
      <c r="B74" s="13" t="s">
        <v>679</v>
      </c>
      <c r="C74" s="342"/>
      <c r="D74" s="262"/>
      <c r="E74" s="38"/>
      <c r="F74" s="38"/>
      <c r="G74" s="38"/>
      <c r="H74" s="342"/>
      <c r="I74" s="340"/>
    </row>
    <row r="75" spans="1:11" ht="24.75" customHeight="1">
      <c r="A75" s="401">
        <v>19</v>
      </c>
      <c r="B75" s="14" t="s">
        <v>91</v>
      </c>
      <c r="C75" s="403" t="s">
        <v>21</v>
      </c>
      <c r="D75" s="15" t="s">
        <v>62</v>
      </c>
      <c r="E75" s="38">
        <v>3836000</v>
      </c>
      <c r="F75" s="38">
        <v>3836000</v>
      </c>
      <c r="G75" s="38">
        <v>3836000</v>
      </c>
      <c r="H75" s="403" t="s">
        <v>23</v>
      </c>
      <c r="I75" s="401" t="s">
        <v>17</v>
      </c>
      <c r="K75" s="287"/>
    </row>
    <row r="76" spans="1:11" ht="24.75" customHeight="1" thickBot="1">
      <c r="A76" s="402"/>
      <c r="B76" s="17" t="s">
        <v>92</v>
      </c>
      <c r="C76" s="404"/>
      <c r="D76" s="240" t="s">
        <v>93</v>
      </c>
      <c r="E76" s="46"/>
      <c r="F76" s="46"/>
      <c r="G76" s="46"/>
      <c r="H76" s="404"/>
      <c r="I76" s="402"/>
    </row>
    <row r="77" spans="1:11" s="1" customFormat="1" ht="24.75" customHeight="1">
      <c r="A77" s="405">
        <v>20</v>
      </c>
      <c r="B77" s="14" t="s">
        <v>82</v>
      </c>
      <c r="C77" s="406" t="s">
        <v>21</v>
      </c>
      <c r="D77" s="15" t="s">
        <v>62</v>
      </c>
      <c r="E77" s="43">
        <v>4338000</v>
      </c>
      <c r="F77" s="43">
        <v>4338000</v>
      </c>
      <c r="G77" s="316">
        <f>13014000/3</f>
        <v>4338000</v>
      </c>
      <c r="H77" s="406" t="s">
        <v>23</v>
      </c>
      <c r="I77" s="405" t="s">
        <v>17</v>
      </c>
    </row>
    <row r="78" spans="1:11" s="1" customFormat="1" ht="24.75" customHeight="1">
      <c r="A78" s="401"/>
      <c r="B78" s="14" t="s">
        <v>97</v>
      </c>
      <c r="C78" s="403"/>
      <c r="D78" s="15" t="s">
        <v>98</v>
      </c>
      <c r="E78" s="38"/>
      <c r="F78" s="38"/>
      <c r="G78" s="317"/>
      <c r="H78" s="403"/>
      <c r="I78" s="401"/>
    </row>
    <row r="79" spans="1:11" s="1" customFormat="1" ht="24.75" customHeight="1" thickBot="1">
      <c r="A79" s="402"/>
      <c r="B79" s="17"/>
      <c r="C79" s="404"/>
      <c r="D79" s="10"/>
      <c r="E79" s="46"/>
      <c r="F79" s="46"/>
      <c r="G79" s="318"/>
      <c r="H79" s="404"/>
      <c r="I79" s="402"/>
    </row>
    <row r="80" spans="1:11" s="1" customFormat="1" ht="24.75" customHeight="1">
      <c r="A80" s="144">
        <v>21</v>
      </c>
      <c r="B80" s="26" t="s">
        <v>625</v>
      </c>
      <c r="C80" s="41" t="s">
        <v>14</v>
      </c>
      <c r="D80" s="15" t="s">
        <v>53</v>
      </c>
      <c r="E80" s="82">
        <v>1446000</v>
      </c>
      <c r="F80" s="82">
        <v>1446000</v>
      </c>
      <c r="G80" s="82">
        <v>1446000</v>
      </c>
      <c r="H80" s="36" t="s">
        <v>16</v>
      </c>
      <c r="I80" s="239" t="s">
        <v>17</v>
      </c>
    </row>
    <row r="81" spans="1:9" s="1" customFormat="1" ht="24.75" customHeight="1">
      <c r="A81" s="146"/>
      <c r="B81" s="14" t="s">
        <v>497</v>
      </c>
      <c r="C81" s="36" t="s">
        <v>32</v>
      </c>
      <c r="D81" s="15" t="s">
        <v>629</v>
      </c>
      <c r="E81" s="35"/>
      <c r="F81" s="35"/>
      <c r="G81" s="35"/>
      <c r="H81" s="36" t="s">
        <v>19</v>
      </c>
      <c r="I81" s="15"/>
    </row>
    <row r="82" spans="1:9" s="1" customFormat="1" ht="24.75" customHeight="1" thickBot="1">
      <c r="A82" s="145"/>
      <c r="B82" s="17" t="s">
        <v>498</v>
      </c>
      <c r="C82" s="147" t="s">
        <v>35</v>
      </c>
      <c r="D82" s="10"/>
      <c r="E82" s="78"/>
      <c r="F82" s="78"/>
      <c r="G82" s="78"/>
      <c r="H82" s="147"/>
      <c r="I82" s="240"/>
    </row>
    <row r="83" spans="1:9" ht="24.75" customHeight="1">
      <c r="A83" s="345"/>
      <c r="B83" s="25" t="s">
        <v>99</v>
      </c>
      <c r="C83" s="26"/>
      <c r="D83" s="346"/>
      <c r="E83" s="81"/>
      <c r="F83" s="82"/>
      <c r="G83" s="82"/>
      <c r="H83" s="26"/>
      <c r="I83" s="346"/>
    </row>
    <row r="84" spans="1:9" s="176" customFormat="1" ht="24.75" customHeight="1">
      <c r="A84" s="264">
        <v>22</v>
      </c>
      <c r="B84" s="151" t="s">
        <v>13</v>
      </c>
      <c r="C84" s="36" t="s">
        <v>14</v>
      </c>
      <c r="D84" s="15" t="s">
        <v>53</v>
      </c>
      <c r="E84" s="35">
        <f>3975000/3</f>
        <v>1325000</v>
      </c>
      <c r="F84" s="35">
        <f t="shared" ref="F84:G84" si="0">3975000/3</f>
        <v>1325000</v>
      </c>
      <c r="G84" s="35">
        <f t="shared" si="0"/>
        <v>1325000</v>
      </c>
      <c r="H84" s="36" t="s">
        <v>16</v>
      </c>
      <c r="I84" s="15" t="s">
        <v>17</v>
      </c>
    </row>
    <row r="85" spans="1:9" s="176" customFormat="1" ht="24.75" customHeight="1">
      <c r="A85" s="264"/>
      <c r="B85" s="151" t="s">
        <v>507</v>
      </c>
      <c r="C85" s="36" t="s">
        <v>32</v>
      </c>
      <c r="D85" s="15" t="s">
        <v>58</v>
      </c>
      <c r="E85" s="35"/>
      <c r="F85" s="35"/>
      <c r="G85" s="35"/>
      <c r="H85" s="36" t="s">
        <v>19</v>
      </c>
      <c r="I85" s="15"/>
    </row>
    <row r="86" spans="1:9" s="176" customFormat="1" ht="24.75" customHeight="1" thickBot="1">
      <c r="A86" s="265"/>
      <c r="B86" s="136"/>
      <c r="C86" s="147" t="s">
        <v>35</v>
      </c>
      <c r="D86" s="10"/>
      <c r="E86" s="78"/>
      <c r="F86" s="78"/>
      <c r="G86" s="78"/>
      <c r="H86" s="147"/>
      <c r="I86" s="240"/>
    </row>
    <row r="87" spans="1:9" ht="24.75" customHeight="1">
      <c r="A87" s="401">
        <v>23</v>
      </c>
      <c r="B87" s="14" t="s">
        <v>626</v>
      </c>
      <c r="C87" s="403" t="s">
        <v>21</v>
      </c>
      <c r="D87" s="15" t="s">
        <v>53</v>
      </c>
      <c r="E87" s="37">
        <v>1590000</v>
      </c>
      <c r="F87" s="38">
        <v>0</v>
      </c>
      <c r="G87" s="38">
        <v>0</v>
      </c>
      <c r="H87" s="403" t="s">
        <v>23</v>
      </c>
      <c r="I87" s="401" t="s">
        <v>17</v>
      </c>
    </row>
    <row r="88" spans="1:9" ht="24.75" customHeight="1">
      <c r="A88" s="401"/>
      <c r="B88" s="14" t="s">
        <v>100</v>
      </c>
      <c r="C88" s="403"/>
      <c r="D88" s="15" t="s">
        <v>101</v>
      </c>
      <c r="E88" s="37"/>
      <c r="F88" s="38"/>
      <c r="G88" s="38"/>
      <c r="H88" s="403"/>
      <c r="I88" s="401"/>
    </row>
    <row r="89" spans="1:9" ht="24.75" customHeight="1" thickBot="1">
      <c r="A89" s="402"/>
      <c r="B89" s="9"/>
      <c r="C89" s="404"/>
      <c r="D89" s="10"/>
      <c r="E89" s="45"/>
      <c r="F89" s="46"/>
      <c r="G89" s="46"/>
      <c r="H89" s="404"/>
      <c r="I89" s="402"/>
    </row>
    <row r="90" spans="1:9" s="176" customFormat="1" ht="24.75" customHeight="1" thickBot="1">
      <c r="A90" s="229"/>
      <c r="B90" s="229"/>
      <c r="C90" s="229"/>
      <c r="D90" s="277"/>
      <c r="E90" s="91"/>
      <c r="F90" s="91"/>
      <c r="G90" s="91"/>
      <c r="H90" s="207"/>
      <c r="I90" s="319">
        <v>37</v>
      </c>
    </row>
    <row r="91" spans="1:9" s="176" customFormat="1" ht="24.75" customHeight="1">
      <c r="A91" s="5"/>
      <c r="B91" s="7"/>
      <c r="C91" s="32"/>
      <c r="D91" s="65"/>
      <c r="E91" s="397" t="s">
        <v>5</v>
      </c>
      <c r="F91" s="397"/>
      <c r="G91" s="398"/>
      <c r="H91" s="7"/>
      <c r="I91" s="7"/>
    </row>
    <row r="92" spans="1:9" ht="21.75" customHeight="1" thickBot="1">
      <c r="A92" s="6" t="s">
        <v>6</v>
      </c>
      <c r="B92" s="8" t="s">
        <v>7</v>
      </c>
      <c r="C92" s="33" t="s">
        <v>8</v>
      </c>
      <c r="D92" s="40" t="s">
        <v>4</v>
      </c>
      <c r="E92" s="399"/>
      <c r="F92" s="399"/>
      <c r="G92" s="400"/>
      <c r="H92" s="8" t="s">
        <v>9</v>
      </c>
      <c r="I92" s="8" t="s">
        <v>10</v>
      </c>
    </row>
    <row r="93" spans="1:9" ht="21.75" customHeight="1" thickBot="1">
      <c r="A93" s="157"/>
      <c r="B93" s="9"/>
      <c r="C93" s="34"/>
      <c r="D93" s="292" t="s">
        <v>423</v>
      </c>
      <c r="E93" s="58">
        <v>2555</v>
      </c>
      <c r="F93" s="61">
        <v>2556</v>
      </c>
      <c r="G93" s="61">
        <v>2557</v>
      </c>
      <c r="H93" s="10" t="s">
        <v>11</v>
      </c>
      <c r="I93" s="10"/>
    </row>
    <row r="94" spans="1:9" s="176" customFormat="1" ht="24.75" customHeight="1">
      <c r="A94" s="263">
        <v>24</v>
      </c>
      <c r="B94" s="140" t="s">
        <v>13</v>
      </c>
      <c r="C94" s="41" t="s">
        <v>14</v>
      </c>
      <c r="D94" s="15" t="s">
        <v>53</v>
      </c>
      <c r="E94" s="82">
        <v>1770000</v>
      </c>
      <c r="F94" s="82">
        <v>1770000</v>
      </c>
      <c r="G94" s="82">
        <f>5300000-E94-F94</f>
        <v>1760000</v>
      </c>
      <c r="H94" s="41" t="s">
        <v>16</v>
      </c>
      <c r="I94" s="239" t="s">
        <v>17</v>
      </c>
    </row>
    <row r="95" spans="1:9" s="176" customFormat="1" ht="24.75" customHeight="1">
      <c r="A95" s="264"/>
      <c r="B95" s="151" t="s">
        <v>508</v>
      </c>
      <c r="C95" s="36" t="s">
        <v>32</v>
      </c>
      <c r="D95" s="15" t="s">
        <v>103</v>
      </c>
      <c r="E95" s="35"/>
      <c r="F95" s="35"/>
      <c r="G95" s="35"/>
      <c r="H95" s="36" t="s">
        <v>19</v>
      </c>
      <c r="I95" s="15"/>
    </row>
    <row r="96" spans="1:9" s="176" customFormat="1" ht="24.75" customHeight="1" thickBot="1">
      <c r="A96" s="265"/>
      <c r="B96" s="136"/>
      <c r="C96" s="147" t="s">
        <v>35</v>
      </c>
      <c r="D96" s="10"/>
      <c r="E96" s="78"/>
      <c r="F96" s="78"/>
      <c r="G96" s="78"/>
      <c r="H96" s="147"/>
      <c r="I96" s="240"/>
    </row>
    <row r="97" spans="1:9" ht="24.75" customHeight="1">
      <c r="A97" s="141"/>
      <c r="B97" s="13" t="s">
        <v>106</v>
      </c>
      <c r="C97" s="14"/>
      <c r="D97" s="15"/>
      <c r="E97" s="35"/>
      <c r="F97" s="35"/>
      <c r="G97" s="35"/>
      <c r="H97" s="14"/>
      <c r="I97" s="15"/>
    </row>
    <row r="98" spans="1:9" ht="24.75" customHeight="1">
      <c r="A98" s="401">
        <v>25</v>
      </c>
      <c r="B98" s="14" t="s">
        <v>69</v>
      </c>
      <c r="C98" s="403" t="s">
        <v>21</v>
      </c>
      <c r="D98" s="15" t="s">
        <v>62</v>
      </c>
      <c r="E98" s="38">
        <v>1440000</v>
      </c>
      <c r="F98" s="38">
        <v>1440000</v>
      </c>
      <c r="G98" s="38">
        <f>4338000-E98-F98</f>
        <v>1458000</v>
      </c>
      <c r="H98" s="403" t="s">
        <v>23</v>
      </c>
      <c r="I98" s="401" t="s">
        <v>17</v>
      </c>
    </row>
    <row r="99" spans="1:9" ht="45" customHeight="1" thickBot="1">
      <c r="A99" s="401"/>
      <c r="B99" s="14" t="s">
        <v>631</v>
      </c>
      <c r="C99" s="403"/>
      <c r="D99" s="15" t="s">
        <v>108</v>
      </c>
      <c r="E99" s="38"/>
      <c r="F99" s="38"/>
      <c r="G99" s="38"/>
      <c r="H99" s="403"/>
      <c r="I99" s="401"/>
    </row>
    <row r="100" spans="1:9" ht="48" customHeight="1">
      <c r="A100" s="405">
        <v>26</v>
      </c>
      <c r="B100" s="406" t="s">
        <v>113</v>
      </c>
      <c r="C100" s="406" t="s">
        <v>21</v>
      </c>
      <c r="D100" s="359" t="s">
        <v>632</v>
      </c>
      <c r="E100" s="43">
        <v>864000</v>
      </c>
      <c r="F100" s="43">
        <f>(2313600-E100)/2</f>
        <v>724800</v>
      </c>
      <c r="G100" s="43">
        <v>724800</v>
      </c>
      <c r="H100" s="406" t="s">
        <v>23</v>
      </c>
      <c r="I100" s="405" t="s">
        <v>17</v>
      </c>
    </row>
    <row r="101" spans="1:9" s="1" customFormat="1" ht="24.75" customHeight="1" thickBot="1">
      <c r="A101" s="402"/>
      <c r="B101" s="404"/>
      <c r="C101" s="404"/>
      <c r="D101" s="240"/>
      <c r="E101" s="46"/>
      <c r="F101" s="46"/>
      <c r="G101" s="46"/>
      <c r="H101" s="404"/>
      <c r="I101" s="402"/>
    </row>
    <row r="102" spans="1:9" s="1" customFormat="1" ht="24.75" customHeight="1">
      <c r="A102" s="405">
        <v>27</v>
      </c>
      <c r="B102" s="406" t="s">
        <v>109</v>
      </c>
      <c r="C102" s="406" t="s">
        <v>110</v>
      </c>
      <c r="D102" s="405" t="s">
        <v>111</v>
      </c>
      <c r="E102" s="42">
        <v>529000</v>
      </c>
      <c r="F102" s="42">
        <v>529000</v>
      </c>
      <c r="G102" s="43">
        <v>0</v>
      </c>
      <c r="H102" s="406" t="s">
        <v>112</v>
      </c>
      <c r="I102" s="405" t="s">
        <v>17</v>
      </c>
    </row>
    <row r="103" spans="1:9" ht="48.75" customHeight="1" thickBot="1">
      <c r="A103" s="402"/>
      <c r="B103" s="404"/>
      <c r="C103" s="404"/>
      <c r="D103" s="402"/>
      <c r="E103" s="45"/>
      <c r="F103" s="45"/>
      <c r="G103" s="46"/>
      <c r="H103" s="404"/>
      <c r="I103" s="402"/>
    </row>
    <row r="104" spans="1:9" ht="24.75" customHeight="1">
      <c r="A104" s="141"/>
      <c r="B104" s="13" t="s">
        <v>116</v>
      </c>
      <c r="C104" s="14"/>
      <c r="D104" s="15"/>
      <c r="E104" s="307"/>
      <c r="F104" s="308" t="s">
        <v>606</v>
      </c>
      <c r="G104" s="308"/>
      <c r="H104" s="14"/>
      <c r="I104" s="15"/>
    </row>
    <row r="105" spans="1:9" s="1" customFormat="1" ht="24.75" customHeight="1">
      <c r="A105" s="340">
        <v>28</v>
      </c>
      <c r="B105" s="14" t="s">
        <v>633</v>
      </c>
      <c r="C105" s="14" t="s">
        <v>636</v>
      </c>
      <c r="D105" s="15" t="s">
        <v>639</v>
      </c>
      <c r="E105" s="307">
        <v>200000</v>
      </c>
      <c r="F105" s="308">
        <v>0</v>
      </c>
      <c r="G105" s="308">
        <v>0</v>
      </c>
      <c r="H105" s="14" t="s">
        <v>641</v>
      </c>
      <c r="I105" s="15" t="s">
        <v>17</v>
      </c>
    </row>
    <row r="106" spans="1:9" s="1" customFormat="1" ht="24.75" customHeight="1">
      <c r="A106" s="340"/>
      <c r="B106" s="14" t="s">
        <v>634</v>
      </c>
      <c r="C106" s="14" t="s">
        <v>637</v>
      </c>
      <c r="D106" s="15" t="s">
        <v>640</v>
      </c>
      <c r="E106" s="307"/>
      <c r="F106" s="308"/>
      <c r="G106" s="308"/>
      <c r="H106" s="14" t="s">
        <v>642</v>
      </c>
      <c r="I106" s="15"/>
    </row>
    <row r="107" spans="1:9" s="1" customFormat="1" ht="24.75" customHeight="1" thickBot="1">
      <c r="A107" s="341"/>
      <c r="B107" s="17" t="s">
        <v>635</v>
      </c>
      <c r="C107" s="17" t="s">
        <v>638</v>
      </c>
      <c r="D107" s="347"/>
      <c r="E107" s="311"/>
      <c r="F107" s="312"/>
      <c r="G107" s="312"/>
      <c r="H107" s="17" t="s">
        <v>638</v>
      </c>
      <c r="I107" s="347"/>
    </row>
    <row r="108" spans="1:9" ht="19.5" customHeight="1" thickBot="1">
      <c r="A108" s="220"/>
      <c r="B108" s="219"/>
      <c r="C108" s="219"/>
      <c r="D108" s="279"/>
      <c r="E108" s="77"/>
      <c r="F108" s="77"/>
      <c r="G108" s="77"/>
      <c r="H108" s="219"/>
      <c r="I108" s="358">
        <v>38</v>
      </c>
    </row>
    <row r="109" spans="1:9" s="1" customFormat="1" ht="21.75" customHeight="1">
      <c r="A109" s="5"/>
      <c r="B109" s="7"/>
      <c r="C109" s="32"/>
      <c r="D109" s="65"/>
      <c r="E109" s="397" t="s">
        <v>5</v>
      </c>
      <c r="F109" s="397"/>
      <c r="G109" s="398"/>
      <c r="H109" s="7"/>
      <c r="I109" s="7"/>
    </row>
    <row r="110" spans="1:9" s="1" customFormat="1" ht="24" customHeight="1" thickBot="1">
      <c r="A110" s="6" t="s">
        <v>6</v>
      </c>
      <c r="B110" s="8" t="s">
        <v>7</v>
      </c>
      <c r="C110" s="33" t="s">
        <v>8</v>
      </c>
      <c r="D110" s="40" t="s">
        <v>4</v>
      </c>
      <c r="E110" s="399"/>
      <c r="F110" s="399"/>
      <c r="G110" s="400"/>
      <c r="H110" s="8" t="s">
        <v>9</v>
      </c>
      <c r="I110" s="8" t="s">
        <v>10</v>
      </c>
    </row>
    <row r="111" spans="1:9" s="1" customFormat="1" ht="24.75" customHeight="1" thickBot="1">
      <c r="A111" s="157"/>
      <c r="B111" s="9"/>
      <c r="C111" s="34"/>
      <c r="D111" s="292" t="s">
        <v>423</v>
      </c>
      <c r="E111" s="58">
        <v>2555</v>
      </c>
      <c r="F111" s="61">
        <v>2556</v>
      </c>
      <c r="G111" s="61">
        <v>2557</v>
      </c>
      <c r="H111" s="10" t="s">
        <v>11</v>
      </c>
      <c r="I111" s="10"/>
    </row>
    <row r="112" spans="1:9" ht="24.75" customHeight="1">
      <c r="A112" s="401">
        <v>29</v>
      </c>
      <c r="B112" s="403" t="s">
        <v>117</v>
      </c>
      <c r="C112" s="403" t="s">
        <v>21</v>
      </c>
      <c r="D112" s="15" t="s">
        <v>53</v>
      </c>
      <c r="E112" s="38">
        <v>1060000</v>
      </c>
      <c r="F112" s="37">
        <v>1060000</v>
      </c>
      <c r="G112" s="38">
        <v>0</v>
      </c>
      <c r="H112" s="403" t="s">
        <v>23</v>
      </c>
      <c r="I112" s="401" t="s">
        <v>17</v>
      </c>
    </row>
    <row r="113" spans="1:9" ht="48.75" customHeight="1" thickBot="1">
      <c r="A113" s="402"/>
      <c r="B113" s="404"/>
      <c r="C113" s="404"/>
      <c r="D113" s="240" t="s">
        <v>115</v>
      </c>
      <c r="E113" s="46"/>
      <c r="F113" s="45"/>
      <c r="G113" s="46"/>
      <c r="H113" s="404"/>
      <c r="I113" s="402"/>
    </row>
    <row r="114" spans="1:9" ht="24.75" customHeight="1">
      <c r="A114" s="405">
        <v>30</v>
      </c>
      <c r="B114" s="14" t="s">
        <v>118</v>
      </c>
      <c r="C114" s="406" t="s">
        <v>21</v>
      </c>
      <c r="D114" s="15" t="s">
        <v>53</v>
      </c>
      <c r="E114" s="42">
        <v>1000000</v>
      </c>
      <c r="F114" s="43">
        <v>500000</v>
      </c>
      <c r="G114" s="43">
        <v>0</v>
      </c>
      <c r="H114" s="406" t="s">
        <v>23</v>
      </c>
      <c r="I114" s="405" t="s">
        <v>17</v>
      </c>
    </row>
    <row r="115" spans="1:9" ht="45.75" customHeight="1" thickBot="1">
      <c r="A115" s="402"/>
      <c r="B115" s="17" t="s">
        <v>119</v>
      </c>
      <c r="C115" s="404"/>
      <c r="D115" s="240" t="s">
        <v>120</v>
      </c>
      <c r="E115" s="45"/>
      <c r="F115" s="46"/>
      <c r="G115" s="46"/>
      <c r="H115" s="404"/>
      <c r="I115" s="402"/>
    </row>
    <row r="116" spans="1:9" s="1" customFormat="1" ht="24.75" customHeight="1">
      <c r="A116" s="141"/>
      <c r="B116" s="13" t="s">
        <v>123</v>
      </c>
      <c r="C116" s="14"/>
      <c r="D116" s="15"/>
      <c r="E116" s="291"/>
      <c r="F116" s="291"/>
      <c r="G116" s="35"/>
      <c r="H116" s="14"/>
      <c r="I116" s="15"/>
    </row>
    <row r="117" spans="1:9" s="1" customFormat="1" ht="24.75" customHeight="1">
      <c r="A117" s="194">
        <v>31</v>
      </c>
      <c r="B117" s="14" t="s">
        <v>643</v>
      </c>
      <c r="C117" s="36" t="s">
        <v>14</v>
      </c>
      <c r="D117" s="15" t="s">
        <v>62</v>
      </c>
      <c r="E117" s="291">
        <v>250000</v>
      </c>
      <c r="F117" s="291">
        <v>0</v>
      </c>
      <c r="G117" s="291">
        <v>0</v>
      </c>
      <c r="H117" s="36" t="s">
        <v>16</v>
      </c>
      <c r="I117" s="15" t="s">
        <v>17</v>
      </c>
    </row>
    <row r="118" spans="1:9" s="1" customFormat="1" ht="24.75" customHeight="1">
      <c r="A118" s="246"/>
      <c r="B118" s="363" t="s">
        <v>644</v>
      </c>
      <c r="C118" s="36" t="s">
        <v>32</v>
      </c>
      <c r="D118" s="362" t="s">
        <v>646</v>
      </c>
      <c r="E118" s="296"/>
      <c r="F118" s="296"/>
      <c r="G118" s="296"/>
      <c r="H118" s="36" t="s">
        <v>19</v>
      </c>
      <c r="I118" s="233"/>
    </row>
    <row r="119" spans="1:9" s="1" customFormat="1" ht="24.75" customHeight="1" thickBot="1">
      <c r="A119" s="362"/>
      <c r="B119" s="364" t="s">
        <v>645</v>
      </c>
      <c r="C119" s="364" t="s">
        <v>35</v>
      </c>
      <c r="D119" s="361"/>
      <c r="E119" s="78"/>
      <c r="F119" s="78"/>
      <c r="G119" s="78"/>
      <c r="H119" s="17"/>
      <c r="I119" s="362"/>
    </row>
    <row r="120" spans="1:9" ht="24.75" customHeight="1">
      <c r="A120" s="181">
        <v>32</v>
      </c>
      <c r="B120" s="14" t="s">
        <v>124</v>
      </c>
      <c r="C120" s="14" t="s">
        <v>110</v>
      </c>
      <c r="D120" s="15" t="s">
        <v>125</v>
      </c>
      <c r="E120" s="291">
        <v>141000</v>
      </c>
      <c r="F120" s="291">
        <v>0</v>
      </c>
      <c r="G120" s="291">
        <v>0</v>
      </c>
      <c r="H120" s="14" t="s">
        <v>112</v>
      </c>
      <c r="I120" s="238" t="s">
        <v>17</v>
      </c>
    </row>
    <row r="121" spans="1:9" ht="24.75" customHeight="1">
      <c r="A121" s="183"/>
      <c r="B121" s="363" t="s">
        <v>612</v>
      </c>
      <c r="C121" s="363"/>
      <c r="D121" s="362"/>
      <c r="E121" s="296"/>
      <c r="F121" s="296"/>
      <c r="G121" s="296"/>
      <c r="H121" s="363"/>
      <c r="I121" s="15"/>
    </row>
    <row r="122" spans="1:9" ht="24.75" customHeight="1" thickBot="1">
      <c r="A122" s="182"/>
      <c r="B122" s="17"/>
      <c r="C122" s="17"/>
      <c r="D122" s="157"/>
      <c r="E122" s="78"/>
      <c r="F122" s="78"/>
      <c r="G122" s="78"/>
      <c r="H122" s="17"/>
      <c r="I122" s="240"/>
    </row>
    <row r="123" spans="1:9" s="1" customFormat="1" ht="24.75" customHeight="1">
      <c r="A123" s="181">
        <v>33</v>
      </c>
      <c r="B123" s="26" t="s">
        <v>25</v>
      </c>
      <c r="C123" s="41" t="s">
        <v>546</v>
      </c>
      <c r="D123" s="409" t="s">
        <v>611</v>
      </c>
      <c r="E123" s="291">
        <v>0</v>
      </c>
      <c r="F123" s="365">
        <v>300000</v>
      </c>
      <c r="G123" s="291">
        <v>0</v>
      </c>
      <c r="H123" s="41" t="s">
        <v>28</v>
      </c>
      <c r="I123" s="238" t="s">
        <v>17</v>
      </c>
    </row>
    <row r="124" spans="1:9" s="1" customFormat="1" ht="24.75" customHeight="1">
      <c r="A124" s="183"/>
      <c r="B124" s="14" t="s">
        <v>547</v>
      </c>
      <c r="C124" s="14"/>
      <c r="D124" s="410"/>
      <c r="E124" s="35"/>
      <c r="F124" s="35"/>
      <c r="G124" s="35"/>
      <c r="H124" s="14"/>
      <c r="I124" s="233"/>
    </row>
    <row r="125" spans="1:9" s="1" customFormat="1" ht="24.75" customHeight="1" thickBot="1">
      <c r="A125" s="182"/>
      <c r="B125" s="17" t="s">
        <v>548</v>
      </c>
      <c r="C125" s="17"/>
      <c r="D125" s="10"/>
      <c r="E125" s="78"/>
      <c r="F125" s="78"/>
      <c r="G125" s="78"/>
      <c r="H125" s="17"/>
      <c r="I125" s="234"/>
    </row>
    <row r="126" spans="1:9" s="1" customFormat="1" ht="23.25" customHeight="1" thickBot="1">
      <c r="A126" s="220"/>
      <c r="B126" s="356"/>
      <c r="C126" s="219"/>
      <c r="D126" s="279"/>
      <c r="E126" s="228"/>
      <c r="F126" s="228"/>
      <c r="G126" s="228"/>
      <c r="H126" s="219"/>
      <c r="I126" s="358">
        <v>39</v>
      </c>
    </row>
    <row r="127" spans="1:9" s="1" customFormat="1" ht="24.75" customHeight="1">
      <c r="A127" s="5"/>
      <c r="B127" s="7"/>
      <c r="C127" s="32"/>
      <c r="D127" s="65"/>
      <c r="E127" s="397" t="s">
        <v>5</v>
      </c>
      <c r="F127" s="397"/>
      <c r="G127" s="398"/>
      <c r="H127" s="7"/>
      <c r="I127" s="7"/>
    </row>
    <row r="128" spans="1:9" s="1" customFormat="1" ht="24.75" customHeight="1" thickBot="1">
      <c r="A128" s="6" t="s">
        <v>6</v>
      </c>
      <c r="B128" s="8" t="s">
        <v>7</v>
      </c>
      <c r="C128" s="33" t="s">
        <v>8</v>
      </c>
      <c r="D128" s="40" t="s">
        <v>4</v>
      </c>
      <c r="E128" s="399"/>
      <c r="F128" s="399"/>
      <c r="G128" s="400"/>
      <c r="H128" s="8" t="s">
        <v>9</v>
      </c>
      <c r="I128" s="8" t="s">
        <v>10</v>
      </c>
    </row>
    <row r="129" spans="1:9" s="1" customFormat="1" ht="24.75" customHeight="1" thickBot="1">
      <c r="A129" s="157"/>
      <c r="B129" s="9"/>
      <c r="C129" s="34"/>
      <c r="D129" s="292" t="s">
        <v>423</v>
      </c>
      <c r="E129" s="58">
        <v>2555</v>
      </c>
      <c r="F129" s="61">
        <v>2556</v>
      </c>
      <c r="G129" s="61">
        <v>2557</v>
      </c>
      <c r="H129" s="10" t="s">
        <v>11</v>
      </c>
      <c r="I129" s="10"/>
    </row>
    <row r="130" spans="1:9" ht="24.75" customHeight="1">
      <c r="A130" s="345"/>
      <c r="B130" s="25" t="s">
        <v>129</v>
      </c>
      <c r="C130" s="26"/>
      <c r="D130" s="346"/>
      <c r="E130" s="82"/>
      <c r="F130" s="82"/>
      <c r="G130" s="82"/>
      <c r="H130" s="26"/>
      <c r="I130" s="346"/>
    </row>
    <row r="131" spans="1:9" ht="24.75" customHeight="1">
      <c r="A131" s="183">
        <v>34</v>
      </c>
      <c r="B131" s="14" t="s">
        <v>82</v>
      </c>
      <c r="C131" s="36" t="s">
        <v>14</v>
      </c>
      <c r="D131" s="15" t="s">
        <v>62</v>
      </c>
      <c r="E131" s="296">
        <f>1735200/3</f>
        <v>578400</v>
      </c>
      <c r="F131" s="296">
        <f t="shared" ref="F131:G131" si="1">1735200/3</f>
        <v>578400</v>
      </c>
      <c r="G131" s="296">
        <f t="shared" si="1"/>
        <v>578400</v>
      </c>
      <c r="H131" s="36" t="s">
        <v>16</v>
      </c>
      <c r="I131" s="340" t="s">
        <v>17</v>
      </c>
    </row>
    <row r="132" spans="1:9" ht="24.75" customHeight="1">
      <c r="A132" s="183"/>
      <c r="B132" s="14" t="s">
        <v>562</v>
      </c>
      <c r="C132" s="36" t="s">
        <v>32</v>
      </c>
      <c r="D132" s="15" t="s">
        <v>101</v>
      </c>
      <c r="E132" s="190"/>
      <c r="F132" s="190"/>
      <c r="G132" s="190"/>
      <c r="H132" s="36" t="s">
        <v>19</v>
      </c>
      <c r="I132" s="233"/>
    </row>
    <row r="133" spans="1:9" ht="24.75" customHeight="1" thickBot="1">
      <c r="A133" s="182"/>
      <c r="B133" s="17"/>
      <c r="C133" s="186" t="s">
        <v>35</v>
      </c>
      <c r="D133" s="157"/>
      <c r="E133" s="189"/>
      <c r="F133" s="189"/>
      <c r="G133" s="189"/>
      <c r="H133" s="186"/>
      <c r="I133" s="234"/>
    </row>
    <row r="134" spans="1:9" ht="24.75" customHeight="1">
      <c r="A134" s="401">
        <v>35</v>
      </c>
      <c r="B134" s="14" t="s">
        <v>602</v>
      </c>
      <c r="C134" s="403" t="s">
        <v>21</v>
      </c>
      <c r="D134" s="15" t="s">
        <v>53</v>
      </c>
      <c r="E134" s="37">
        <f>5562000/3</f>
        <v>1854000</v>
      </c>
      <c r="F134" s="37">
        <v>1854000</v>
      </c>
      <c r="G134" s="38">
        <v>1854000</v>
      </c>
      <c r="H134" s="403" t="s">
        <v>23</v>
      </c>
      <c r="I134" s="401" t="s">
        <v>17</v>
      </c>
    </row>
    <row r="135" spans="1:9" s="1" customFormat="1" ht="24.75" customHeight="1">
      <c r="A135" s="401"/>
      <c r="B135" s="14" t="s">
        <v>576</v>
      </c>
      <c r="C135" s="403"/>
      <c r="D135" s="15" t="s">
        <v>86</v>
      </c>
      <c r="E135" s="37"/>
      <c r="F135" s="37"/>
      <c r="G135" s="38"/>
      <c r="H135" s="403"/>
      <c r="I135" s="401"/>
    </row>
    <row r="136" spans="1:9" s="1" customFormat="1" ht="24.75" customHeight="1" thickBot="1">
      <c r="A136" s="402"/>
      <c r="B136" s="17" t="s">
        <v>130</v>
      </c>
      <c r="C136" s="404"/>
      <c r="D136" s="10"/>
      <c r="E136" s="45"/>
      <c r="F136" s="45"/>
      <c r="G136" s="46"/>
      <c r="H136" s="404"/>
      <c r="I136" s="402"/>
    </row>
    <row r="137" spans="1:9" s="231" customFormat="1" ht="24.75" customHeight="1">
      <c r="A137" s="211">
        <v>36</v>
      </c>
      <c r="B137" s="26" t="s">
        <v>47</v>
      </c>
      <c r="C137" s="41" t="s">
        <v>14</v>
      </c>
      <c r="D137" s="239" t="s">
        <v>30</v>
      </c>
      <c r="E137" s="291">
        <v>0</v>
      </c>
      <c r="F137" s="291">
        <v>0</v>
      </c>
      <c r="G137" s="215">
        <v>288000</v>
      </c>
      <c r="H137" s="41" t="s">
        <v>16</v>
      </c>
      <c r="I137" s="238" t="s">
        <v>17</v>
      </c>
    </row>
    <row r="138" spans="1:9" s="231" customFormat="1" ht="24.75" customHeight="1">
      <c r="A138" s="213"/>
      <c r="B138" s="14" t="s">
        <v>581</v>
      </c>
      <c r="C138" s="36" t="s">
        <v>32</v>
      </c>
      <c r="D138" s="15" t="s">
        <v>101</v>
      </c>
      <c r="E138" s="217"/>
      <c r="F138" s="217"/>
      <c r="G138" s="217"/>
      <c r="H138" s="36" t="s">
        <v>19</v>
      </c>
      <c r="I138" s="233"/>
    </row>
    <row r="139" spans="1:9" s="231" customFormat="1" ht="24.75" customHeight="1" thickBot="1">
      <c r="A139" s="212"/>
      <c r="B139" s="17"/>
      <c r="C139" s="214" t="s">
        <v>35</v>
      </c>
      <c r="D139" s="157"/>
      <c r="E139" s="216"/>
      <c r="F139" s="216"/>
      <c r="G139" s="216"/>
      <c r="H139" s="214"/>
      <c r="I139" s="234"/>
    </row>
    <row r="140" spans="1:9" s="1" customFormat="1" ht="24.75" customHeight="1">
      <c r="A140" s="141"/>
      <c r="B140" s="13" t="s">
        <v>132</v>
      </c>
      <c r="C140" s="14"/>
      <c r="D140" s="15"/>
      <c r="E140" s="35"/>
      <c r="F140" s="35"/>
      <c r="G140" s="35"/>
      <c r="H140" s="14"/>
      <c r="I140" s="15"/>
    </row>
    <row r="141" spans="1:9" s="1" customFormat="1" ht="24.75" customHeight="1">
      <c r="A141" s="401">
        <v>37</v>
      </c>
      <c r="B141" s="403" t="s">
        <v>133</v>
      </c>
      <c r="C141" s="403" t="s">
        <v>21</v>
      </c>
      <c r="D141" s="15" t="s">
        <v>53</v>
      </c>
      <c r="E141" s="35">
        <f>3975000/3</f>
        <v>1325000</v>
      </c>
      <c r="F141" s="35">
        <f>3975000/3</f>
        <v>1325000</v>
      </c>
      <c r="G141" s="38">
        <v>1325000</v>
      </c>
      <c r="H141" s="403" t="s">
        <v>23</v>
      </c>
      <c r="I141" s="401" t="s">
        <v>17</v>
      </c>
    </row>
    <row r="142" spans="1:9" s="1" customFormat="1" ht="24.75" customHeight="1" thickBot="1">
      <c r="A142" s="402"/>
      <c r="B142" s="404"/>
      <c r="C142" s="404"/>
      <c r="D142" s="240" t="s">
        <v>58</v>
      </c>
      <c r="E142" s="291"/>
      <c r="F142" s="291"/>
      <c r="G142" s="46"/>
      <c r="H142" s="404"/>
      <c r="I142" s="402"/>
    </row>
    <row r="143" spans="1:9" ht="24.75" customHeight="1">
      <c r="A143" s="405">
        <v>38</v>
      </c>
      <c r="B143" s="14" t="s">
        <v>118</v>
      </c>
      <c r="C143" s="406" t="s">
        <v>21</v>
      </c>
      <c r="D143" s="15" t="s">
        <v>62</v>
      </c>
      <c r="E143" s="43">
        <v>0</v>
      </c>
      <c r="F143" s="43">
        <v>450000</v>
      </c>
      <c r="G143" s="43">
        <v>0</v>
      </c>
      <c r="H143" s="406" t="s">
        <v>23</v>
      </c>
      <c r="I143" s="405" t="s">
        <v>17</v>
      </c>
    </row>
    <row r="144" spans="1:9" ht="24.75" customHeight="1">
      <c r="A144" s="401"/>
      <c r="B144" s="14" t="s">
        <v>134</v>
      </c>
      <c r="C144" s="403"/>
      <c r="D144" s="15" t="s">
        <v>33</v>
      </c>
      <c r="E144" s="38"/>
      <c r="F144" s="38"/>
      <c r="G144" s="38"/>
      <c r="H144" s="403"/>
      <c r="I144" s="401"/>
    </row>
    <row r="145" spans="1:9" ht="24.75" customHeight="1" thickBot="1">
      <c r="A145" s="402"/>
      <c r="B145" s="17"/>
      <c r="C145" s="404"/>
      <c r="D145" s="10"/>
      <c r="E145" s="46"/>
      <c r="F145" s="46"/>
      <c r="G145" s="46"/>
      <c r="H145" s="404"/>
      <c r="I145" s="402"/>
    </row>
    <row r="146" spans="1:9" ht="24.75" customHeight="1">
      <c r="I146" s="319">
        <v>40</v>
      </c>
    </row>
    <row r="147" spans="1:9" ht="24.75" customHeight="1" thickBot="1"/>
    <row r="148" spans="1:9" s="231" customFormat="1" ht="24.75" customHeight="1">
      <c r="A148" s="5"/>
      <c r="B148" s="7"/>
      <c r="C148" s="32"/>
      <c r="D148" s="65"/>
      <c r="E148" s="397" t="s">
        <v>5</v>
      </c>
      <c r="F148" s="397"/>
      <c r="G148" s="398"/>
      <c r="H148" s="7"/>
      <c r="I148" s="7"/>
    </row>
    <row r="149" spans="1:9" s="1" customFormat="1" ht="24.75" customHeight="1" thickBot="1">
      <c r="A149" s="6" t="s">
        <v>6</v>
      </c>
      <c r="B149" s="8" t="s">
        <v>7</v>
      </c>
      <c r="C149" s="33" t="s">
        <v>8</v>
      </c>
      <c r="D149" s="40" t="s">
        <v>4</v>
      </c>
      <c r="E149" s="399"/>
      <c r="F149" s="399"/>
      <c r="G149" s="400"/>
      <c r="H149" s="8" t="s">
        <v>9</v>
      </c>
      <c r="I149" s="8" t="s">
        <v>10</v>
      </c>
    </row>
    <row r="150" spans="1:9" s="1" customFormat="1" ht="24.75" customHeight="1" thickBot="1">
      <c r="A150" s="157"/>
      <c r="B150" s="9"/>
      <c r="C150" s="34"/>
      <c r="D150" s="292" t="s">
        <v>423</v>
      </c>
      <c r="E150" s="58">
        <v>2555</v>
      </c>
      <c r="F150" s="61">
        <v>2556</v>
      </c>
      <c r="G150" s="61">
        <v>2557</v>
      </c>
      <c r="H150" s="10" t="s">
        <v>11</v>
      </c>
      <c r="I150" s="10"/>
    </row>
    <row r="151" spans="1:9" ht="24.75" customHeight="1">
      <c r="A151" s="181">
        <v>39</v>
      </c>
      <c r="B151" s="187" t="s">
        <v>564</v>
      </c>
      <c r="C151" s="41" t="s">
        <v>14</v>
      </c>
      <c r="D151" s="15" t="s">
        <v>62</v>
      </c>
      <c r="E151" s="291">
        <v>0</v>
      </c>
      <c r="F151" s="291">
        <v>0</v>
      </c>
      <c r="G151" s="188">
        <v>1656000</v>
      </c>
      <c r="H151" s="41" t="s">
        <v>16</v>
      </c>
      <c r="I151" s="238" t="s">
        <v>17</v>
      </c>
    </row>
    <row r="152" spans="1:9" ht="24.75" customHeight="1">
      <c r="A152" s="183"/>
      <c r="B152" s="185" t="s">
        <v>565</v>
      </c>
      <c r="C152" s="36" t="s">
        <v>32</v>
      </c>
      <c r="D152" s="15" t="s">
        <v>573</v>
      </c>
      <c r="E152" s="190"/>
      <c r="F152" s="190"/>
      <c r="G152" s="190"/>
      <c r="H152" s="36" t="s">
        <v>19</v>
      </c>
      <c r="I152" s="233"/>
    </row>
    <row r="153" spans="1:9" ht="24.75" customHeight="1" thickBot="1">
      <c r="A153" s="182"/>
      <c r="B153" s="186"/>
      <c r="C153" s="186" t="s">
        <v>35</v>
      </c>
      <c r="D153" s="157"/>
      <c r="E153" s="189"/>
      <c r="F153" s="189"/>
      <c r="G153" s="189"/>
      <c r="H153" s="186"/>
      <c r="I153" s="234"/>
    </row>
    <row r="154" spans="1:9" s="1" customFormat="1" ht="24.75" customHeight="1">
      <c r="A154" s="87"/>
      <c r="B154" s="195"/>
      <c r="C154" s="195"/>
      <c r="D154" s="278"/>
      <c r="E154" s="205"/>
      <c r="F154" s="205"/>
      <c r="G154" s="205"/>
      <c r="H154" s="195"/>
      <c r="I154" s="87"/>
    </row>
    <row r="155" spans="1:9" s="1" customFormat="1" ht="24.75" customHeight="1">
      <c r="A155" s="87"/>
      <c r="B155" s="195"/>
      <c r="C155" s="195"/>
      <c r="D155" s="278"/>
      <c r="E155" s="205"/>
      <c r="F155" s="205"/>
      <c r="G155" s="205"/>
      <c r="H155" s="195"/>
      <c r="I155" s="87"/>
    </row>
    <row r="156" spans="1:9" s="1" customFormat="1" ht="24.75" customHeight="1">
      <c r="A156" s="87"/>
      <c r="B156" s="195"/>
      <c r="C156" s="195"/>
      <c r="D156" s="278"/>
      <c r="E156" s="205"/>
      <c r="F156" s="205"/>
      <c r="G156" s="205"/>
      <c r="H156" s="195"/>
      <c r="I156" s="87"/>
    </row>
    <row r="157" spans="1:9" s="1" customFormat="1" ht="24.75" customHeight="1">
      <c r="A157" s="87"/>
      <c r="B157" s="195"/>
      <c r="C157" s="195"/>
      <c r="D157" s="278"/>
      <c r="E157" s="205"/>
      <c r="F157" s="205"/>
      <c r="G157" s="205"/>
      <c r="H157" s="195"/>
      <c r="I157" s="87"/>
    </row>
    <row r="158" spans="1:9" s="1" customFormat="1" ht="24.75" customHeight="1">
      <c r="A158" s="87"/>
      <c r="B158" s="195"/>
      <c r="C158" s="195"/>
      <c r="D158" s="278"/>
      <c r="E158" s="205">
        <f>E11+E14+E16+E26+E28+E30+E33+E35+E41+E43+E46+E48+E51+E57+E59+E62+E64+E67+E75+E77+E80+E84+E87+E94+E98+E100+E102+E105+E112+E114+E117+E120+E123+E131+E134+E137+E141+E143+E151</f>
        <v>39925950</v>
      </c>
      <c r="F158" s="205">
        <f t="shared" ref="F158:G158" si="2">F11+F14+F16+F26+F28+F30+F33+F35+F41+F43+F46+F48+F51+F57+F59+F62+F64+F67+F75+F77+F80+F84+F87+F94+F98+F100+F102+F105+F112+F114+F117+F120+F123+F131+F134+F137+F141+F143+F151</f>
        <v>34583700</v>
      </c>
      <c r="G158" s="205">
        <f t="shared" si="2"/>
        <v>29131200</v>
      </c>
      <c r="H158" s="195"/>
      <c r="I158" s="87"/>
    </row>
    <row r="159" spans="1:9" s="1" customFormat="1" ht="24.75" customHeight="1">
      <c r="A159" s="87"/>
      <c r="B159" s="195"/>
      <c r="C159" s="195"/>
      <c r="D159" s="278"/>
      <c r="E159" s="205"/>
      <c r="F159" s="205"/>
      <c r="G159" s="205"/>
      <c r="H159" s="195"/>
      <c r="I159" s="87"/>
    </row>
    <row r="160" spans="1:9" s="1" customFormat="1" ht="24.75" customHeight="1">
      <c r="A160" s="87"/>
      <c r="B160" s="195"/>
      <c r="C160" s="195"/>
      <c r="D160" s="278"/>
      <c r="E160" s="205"/>
      <c r="F160" s="205"/>
      <c r="G160" s="205"/>
      <c r="H160" s="195"/>
      <c r="I160" s="87"/>
    </row>
    <row r="161" spans="1:9" s="1" customFormat="1" ht="24.75" customHeight="1">
      <c r="A161" s="87"/>
      <c r="B161" s="195"/>
      <c r="C161" s="195"/>
      <c r="D161" s="278"/>
      <c r="E161" s="205"/>
      <c r="F161" s="205"/>
      <c r="G161" s="205"/>
      <c r="H161" s="195"/>
      <c r="I161" s="87"/>
    </row>
    <row r="162" spans="1:9" s="1" customFormat="1" ht="24.75" customHeight="1">
      <c r="A162" s="87"/>
      <c r="B162" s="195"/>
      <c r="C162" s="195"/>
      <c r="D162" s="278"/>
      <c r="E162" s="205"/>
      <c r="F162" s="205"/>
      <c r="G162" s="205"/>
      <c r="H162" s="195"/>
      <c r="I162" s="87"/>
    </row>
    <row r="163" spans="1:9" s="1" customFormat="1" ht="24.75" customHeight="1">
      <c r="A163" s="87"/>
      <c r="B163" s="195"/>
      <c r="C163" s="195"/>
      <c r="D163" s="278"/>
      <c r="E163" s="205"/>
      <c r="F163" s="205"/>
      <c r="G163" s="205"/>
      <c r="H163" s="195"/>
      <c r="I163" s="87"/>
    </row>
    <row r="164" spans="1:9" s="1" customFormat="1" ht="24.75" customHeight="1">
      <c r="A164" s="87"/>
      <c r="B164" s="195"/>
      <c r="C164" s="195"/>
      <c r="D164" s="278"/>
      <c r="E164" s="205"/>
      <c r="F164" s="205"/>
      <c r="G164" s="205"/>
      <c r="H164" s="195"/>
      <c r="I164" s="87"/>
    </row>
    <row r="165" spans="1:9" s="1" customFormat="1" ht="24.75" customHeight="1">
      <c r="A165" s="87"/>
      <c r="B165" s="195"/>
      <c r="C165" s="195"/>
      <c r="D165" s="278"/>
      <c r="E165" s="205"/>
      <c r="F165" s="205"/>
      <c r="G165" s="205"/>
      <c r="H165" s="195"/>
      <c r="I165" s="87"/>
    </row>
    <row r="166" spans="1:9" s="1" customFormat="1" ht="24.75" customHeight="1">
      <c r="A166" s="87"/>
      <c r="B166" s="195"/>
      <c r="C166" s="195"/>
      <c r="D166" s="278"/>
      <c r="E166" s="205"/>
      <c r="F166" s="205"/>
      <c r="G166" s="205"/>
      <c r="H166" s="195"/>
      <c r="I166" s="321">
        <v>41</v>
      </c>
    </row>
    <row r="167" spans="1:9" s="1" customFormat="1" ht="24.75" customHeight="1">
      <c r="A167" s="87"/>
      <c r="B167" s="195"/>
      <c r="C167" s="195"/>
      <c r="D167" s="278"/>
      <c r="E167" s="205"/>
      <c r="F167" s="205"/>
      <c r="G167" s="205"/>
      <c r="H167" s="195"/>
      <c r="I167" s="321"/>
    </row>
    <row r="168" spans="1:9" s="1" customFormat="1" ht="24.75" customHeight="1">
      <c r="A168" s="184" t="s">
        <v>2</v>
      </c>
      <c r="D168" s="156"/>
      <c r="E168" s="79"/>
      <c r="F168" s="79"/>
      <c r="G168" s="79"/>
      <c r="I168" s="156"/>
    </row>
    <row r="169" spans="1:9" s="1" customFormat="1" ht="24.75" customHeight="1" thickBot="1">
      <c r="A169" s="156"/>
      <c r="B169" s="4" t="s">
        <v>135</v>
      </c>
      <c r="D169" s="156"/>
      <c r="E169" s="79"/>
      <c r="F169" s="79"/>
      <c r="G169" s="79"/>
      <c r="I169" s="156"/>
    </row>
    <row r="170" spans="1:9" s="1" customFormat="1" ht="24.75" customHeight="1">
      <c r="A170" s="5"/>
      <c r="B170" s="7"/>
      <c r="C170" s="32"/>
      <c r="D170" s="65"/>
      <c r="E170" s="397" t="s">
        <v>5</v>
      </c>
      <c r="F170" s="397"/>
      <c r="G170" s="398"/>
      <c r="H170" s="7"/>
      <c r="I170" s="7"/>
    </row>
    <row r="171" spans="1:9" s="1" customFormat="1" ht="24.75" customHeight="1" thickBot="1">
      <c r="A171" s="6" t="s">
        <v>6</v>
      </c>
      <c r="B171" s="8" t="s">
        <v>7</v>
      </c>
      <c r="C171" s="33" t="s">
        <v>8</v>
      </c>
      <c r="D171" s="40" t="s">
        <v>4</v>
      </c>
      <c r="E171" s="399"/>
      <c r="F171" s="399"/>
      <c r="G171" s="400"/>
      <c r="H171" s="8" t="s">
        <v>9</v>
      </c>
      <c r="I171" s="8" t="s">
        <v>10</v>
      </c>
    </row>
    <row r="172" spans="1:9" s="1" customFormat="1" ht="24.75" customHeight="1" thickBot="1">
      <c r="A172" s="157"/>
      <c r="B172" s="9"/>
      <c r="C172" s="34"/>
      <c r="D172" s="292" t="s">
        <v>423</v>
      </c>
      <c r="E172" s="58">
        <v>2555</v>
      </c>
      <c r="F172" s="61">
        <v>2556</v>
      </c>
      <c r="G172" s="61">
        <v>2557</v>
      </c>
      <c r="H172" s="10" t="s">
        <v>11</v>
      </c>
      <c r="I172" s="10"/>
    </row>
    <row r="173" spans="1:9" s="1" customFormat="1" ht="24.75" customHeight="1">
      <c r="A173" s="405">
        <v>1</v>
      </c>
      <c r="B173" s="406" t="s">
        <v>136</v>
      </c>
      <c r="C173" s="406" t="s">
        <v>137</v>
      </c>
      <c r="D173" s="405" t="s">
        <v>138</v>
      </c>
      <c r="E173" s="37">
        <v>2000000</v>
      </c>
      <c r="F173" s="95">
        <v>2000000</v>
      </c>
      <c r="G173" s="97">
        <v>2000000</v>
      </c>
      <c r="H173" s="14" t="s">
        <v>454</v>
      </c>
      <c r="I173" s="401" t="s">
        <v>17</v>
      </c>
    </row>
    <row r="174" spans="1:9" s="1" customFormat="1" ht="24.75" customHeight="1" thickBot="1">
      <c r="A174" s="402"/>
      <c r="B174" s="404"/>
      <c r="C174" s="404"/>
      <c r="D174" s="402"/>
      <c r="E174" s="45"/>
      <c r="F174" s="83"/>
      <c r="G174" s="96"/>
      <c r="H174" s="60" t="s">
        <v>456</v>
      </c>
      <c r="I174" s="402"/>
    </row>
    <row r="175" spans="1:9" ht="24.75" customHeight="1">
      <c r="A175" s="405">
        <v>2</v>
      </c>
      <c r="B175" s="406" t="s">
        <v>139</v>
      </c>
      <c r="C175" s="14" t="s">
        <v>447</v>
      </c>
      <c r="D175" s="405" t="s">
        <v>141</v>
      </c>
      <c r="E175" s="43">
        <v>10000000</v>
      </c>
      <c r="F175" s="411">
        <v>10000000</v>
      </c>
      <c r="G175" s="411">
        <v>10000000</v>
      </c>
      <c r="H175" s="14" t="s">
        <v>454</v>
      </c>
      <c r="I175" s="405" t="s">
        <v>17</v>
      </c>
    </row>
    <row r="176" spans="1:9" ht="24.75" customHeight="1" thickBot="1">
      <c r="A176" s="402"/>
      <c r="B176" s="404"/>
      <c r="C176" s="17" t="s">
        <v>448</v>
      </c>
      <c r="D176" s="402"/>
      <c r="E176" s="46"/>
      <c r="F176" s="412"/>
      <c r="G176" s="412"/>
      <c r="H176" s="60" t="s">
        <v>456</v>
      </c>
      <c r="I176" s="402"/>
    </row>
    <row r="177" spans="1:9" ht="24.75" customHeight="1">
      <c r="A177" s="143">
        <v>3</v>
      </c>
      <c r="B177" s="26" t="s">
        <v>563</v>
      </c>
      <c r="C177" s="26" t="s">
        <v>449</v>
      </c>
      <c r="D177" s="239" t="s">
        <v>138</v>
      </c>
      <c r="E177" s="82">
        <v>700000</v>
      </c>
      <c r="F177" s="92">
        <v>700000</v>
      </c>
      <c r="G177" s="92">
        <v>700000</v>
      </c>
      <c r="H177" s="26" t="s">
        <v>452</v>
      </c>
      <c r="I177" s="239" t="s">
        <v>17</v>
      </c>
    </row>
    <row r="178" spans="1:9" s="99" customFormat="1" ht="24.75" customHeight="1" thickBot="1">
      <c r="A178" s="142"/>
      <c r="B178" s="17"/>
      <c r="C178" s="17" t="s">
        <v>450</v>
      </c>
      <c r="D178" s="240"/>
      <c r="E178" s="78"/>
      <c r="F178" s="93"/>
      <c r="G178" s="78"/>
      <c r="H178" s="17" t="s">
        <v>453</v>
      </c>
      <c r="I178" s="240"/>
    </row>
    <row r="179" spans="1:9" s="99" customFormat="1" ht="24.75" customHeight="1">
      <c r="A179" s="143">
        <v>4</v>
      </c>
      <c r="B179" s="26" t="s">
        <v>142</v>
      </c>
      <c r="C179" s="26" t="s">
        <v>449</v>
      </c>
      <c r="D179" s="239" t="s">
        <v>138</v>
      </c>
      <c r="E179" s="81">
        <v>1000000</v>
      </c>
      <c r="F179" s="92">
        <v>1000000</v>
      </c>
      <c r="G179" s="92">
        <v>1000000</v>
      </c>
      <c r="H179" s="26" t="s">
        <v>452</v>
      </c>
      <c r="I179" s="239" t="s">
        <v>17</v>
      </c>
    </row>
    <row r="180" spans="1:9" s="99" customFormat="1" ht="24.75" customHeight="1" thickBot="1">
      <c r="A180" s="142"/>
      <c r="B180" s="17"/>
      <c r="C180" s="17" t="s">
        <v>451</v>
      </c>
      <c r="D180" s="240"/>
      <c r="E180" s="76"/>
      <c r="F180" s="93"/>
      <c r="G180" s="94"/>
      <c r="H180" s="17" t="s">
        <v>453</v>
      </c>
      <c r="I180" s="240"/>
    </row>
    <row r="181" spans="1:9" s="99" customFormat="1" ht="24.75" customHeight="1">
      <c r="A181" s="143">
        <v>6</v>
      </c>
      <c r="B181" s="26" t="s">
        <v>143</v>
      </c>
      <c r="C181" s="26" t="s">
        <v>449</v>
      </c>
      <c r="D181" s="239" t="s">
        <v>138</v>
      </c>
      <c r="E181" s="82">
        <v>300000</v>
      </c>
      <c r="F181" s="92">
        <v>300000</v>
      </c>
      <c r="G181" s="82">
        <v>300000</v>
      </c>
      <c r="H181" s="26" t="s">
        <v>452</v>
      </c>
      <c r="I181" s="239" t="s">
        <v>17</v>
      </c>
    </row>
    <row r="182" spans="1:9" s="99" customFormat="1" ht="24.75" customHeight="1" thickBot="1">
      <c r="A182" s="142"/>
      <c r="B182" s="17"/>
      <c r="C182" s="17" t="s">
        <v>451</v>
      </c>
      <c r="D182" s="240"/>
      <c r="E182" s="78"/>
      <c r="F182" s="93"/>
      <c r="G182" s="78"/>
      <c r="H182" s="17" t="s">
        <v>453</v>
      </c>
      <c r="I182" s="240"/>
    </row>
    <row r="183" spans="1:9" s="99" customFormat="1" ht="24.75" customHeight="1">
      <c r="A183" s="401">
        <v>7</v>
      </c>
      <c r="B183" s="403" t="s">
        <v>144</v>
      </c>
      <c r="C183" s="403" t="s">
        <v>145</v>
      </c>
      <c r="D183" s="401" t="s">
        <v>116</v>
      </c>
      <c r="E183" s="303">
        <v>0</v>
      </c>
      <c r="F183" s="95">
        <v>300000</v>
      </c>
      <c r="G183" s="303">
        <v>0</v>
      </c>
      <c r="H183" s="14" t="s">
        <v>454</v>
      </c>
      <c r="I183" s="401" t="s">
        <v>17</v>
      </c>
    </row>
    <row r="184" spans="1:9" s="99" customFormat="1" ht="24.75" customHeight="1" thickBot="1">
      <c r="A184" s="402"/>
      <c r="B184" s="404"/>
      <c r="C184" s="404"/>
      <c r="D184" s="402"/>
      <c r="E184" s="304"/>
      <c r="F184" s="83"/>
      <c r="G184" s="304"/>
      <c r="H184" s="67" t="s">
        <v>455</v>
      </c>
      <c r="I184" s="402"/>
    </row>
    <row r="185" spans="1:9" s="99" customFormat="1" ht="24.75" customHeight="1">
      <c r="A185" s="206"/>
      <c r="B185" s="207"/>
      <c r="C185" s="207"/>
      <c r="D185" s="206"/>
      <c r="E185" s="368"/>
      <c r="F185" s="268"/>
      <c r="G185" s="368"/>
      <c r="H185" s="207"/>
      <c r="I185" s="206"/>
    </row>
    <row r="186" spans="1:9" s="99" customFormat="1" ht="24.75" customHeight="1">
      <c r="A186" s="87"/>
      <c r="B186" s="195"/>
      <c r="C186" s="195"/>
      <c r="D186" s="87"/>
      <c r="E186" s="367"/>
      <c r="F186" s="366"/>
      <c r="G186" s="224"/>
      <c r="H186" s="195"/>
      <c r="I186" s="321">
        <v>42</v>
      </c>
    </row>
    <row r="187" spans="1:9" s="99" customFormat="1" ht="24.75" customHeight="1" thickBot="1">
      <c r="A187" s="220"/>
      <c r="B187" s="219"/>
      <c r="C187" s="219"/>
      <c r="D187" s="220"/>
      <c r="E187" s="269"/>
      <c r="F187" s="270"/>
      <c r="G187" s="228"/>
      <c r="H187" s="219"/>
      <c r="I187" s="220"/>
    </row>
    <row r="188" spans="1:9" s="99" customFormat="1" ht="24.75" customHeight="1">
      <c r="A188" s="5"/>
      <c r="B188" s="7"/>
      <c r="C188" s="32"/>
      <c r="D188" s="65"/>
      <c r="E188" s="397" t="s">
        <v>5</v>
      </c>
      <c r="F188" s="397"/>
      <c r="G188" s="398"/>
      <c r="H188" s="7"/>
      <c r="I188" s="7"/>
    </row>
    <row r="189" spans="1:9" s="1" customFormat="1" ht="24.75" customHeight="1" thickBot="1">
      <c r="A189" s="6" t="s">
        <v>6</v>
      </c>
      <c r="B189" s="8" t="s">
        <v>7</v>
      </c>
      <c r="C189" s="33" t="s">
        <v>8</v>
      </c>
      <c r="D189" s="40" t="s">
        <v>4</v>
      </c>
      <c r="E189" s="399"/>
      <c r="F189" s="399"/>
      <c r="G189" s="400"/>
      <c r="H189" s="8" t="s">
        <v>9</v>
      </c>
      <c r="I189" s="8" t="s">
        <v>10</v>
      </c>
    </row>
    <row r="190" spans="1:9" s="1" customFormat="1" ht="24.75" customHeight="1" thickBot="1">
      <c r="A190" s="157"/>
      <c r="B190" s="9"/>
      <c r="C190" s="34"/>
      <c r="D190" s="292" t="s">
        <v>423</v>
      </c>
      <c r="E190" s="58">
        <v>2555</v>
      </c>
      <c r="F190" s="61">
        <v>2556</v>
      </c>
      <c r="G190" s="61">
        <v>2557</v>
      </c>
      <c r="H190" s="10" t="s">
        <v>11</v>
      </c>
      <c r="I190" s="10"/>
    </row>
    <row r="191" spans="1:9" s="1" customFormat="1" ht="24.75" customHeight="1">
      <c r="A191" s="405">
        <v>8</v>
      </c>
      <c r="B191" s="85" t="s">
        <v>647</v>
      </c>
      <c r="C191" s="14" t="s">
        <v>447</v>
      </c>
      <c r="D191" s="405" t="s">
        <v>155</v>
      </c>
      <c r="E191" s="38">
        <v>200000</v>
      </c>
      <c r="F191" s="38">
        <v>200000</v>
      </c>
      <c r="G191" s="92">
        <v>500000</v>
      </c>
      <c r="H191" s="14" t="s">
        <v>454</v>
      </c>
      <c r="I191" s="415" t="s">
        <v>17</v>
      </c>
    </row>
    <row r="192" spans="1:9" s="99" customFormat="1" ht="24.75" customHeight="1" thickBot="1">
      <c r="A192" s="402"/>
      <c r="B192" s="86"/>
      <c r="C192" s="17" t="s">
        <v>448</v>
      </c>
      <c r="D192" s="402"/>
      <c r="E192" s="304"/>
      <c r="F192" s="304"/>
      <c r="G192" s="83"/>
      <c r="H192" s="60" t="s">
        <v>456</v>
      </c>
      <c r="I192" s="416"/>
    </row>
    <row r="193" spans="1:12" ht="24.75" customHeight="1">
      <c r="A193" s="101">
        <v>9</v>
      </c>
      <c r="B193" s="118" t="s">
        <v>467</v>
      </c>
      <c r="C193" s="102" t="s">
        <v>457</v>
      </c>
      <c r="D193" s="101" t="s">
        <v>459</v>
      </c>
      <c r="E193" s="103">
        <v>0</v>
      </c>
      <c r="F193" s="103">
        <v>0</v>
      </c>
      <c r="G193" s="103">
        <v>1000000</v>
      </c>
      <c r="H193" s="14" t="s">
        <v>454</v>
      </c>
      <c r="I193" s="101" t="s">
        <v>17</v>
      </c>
      <c r="J193" s="1"/>
      <c r="K193" s="1"/>
      <c r="L193" s="1"/>
    </row>
    <row r="194" spans="1:12" ht="24.75" customHeight="1">
      <c r="A194" s="112"/>
      <c r="B194" s="119" t="s">
        <v>468</v>
      </c>
      <c r="C194" s="113" t="s">
        <v>458</v>
      </c>
      <c r="D194" s="112"/>
      <c r="E194" s="114"/>
      <c r="F194" s="114"/>
      <c r="G194" s="114"/>
      <c r="H194" s="14" t="s">
        <v>460</v>
      </c>
      <c r="I194" s="112"/>
      <c r="J194" s="1"/>
      <c r="K194" s="1"/>
      <c r="L194" s="1"/>
    </row>
    <row r="195" spans="1:12" ht="24.75" customHeight="1" thickBot="1">
      <c r="A195" s="104"/>
      <c r="B195" s="105"/>
      <c r="C195" s="106"/>
      <c r="D195" s="104"/>
      <c r="E195" s="107"/>
      <c r="F195" s="107"/>
      <c r="G195" s="107"/>
      <c r="H195" s="67" t="s">
        <v>461</v>
      </c>
      <c r="I195" s="104"/>
      <c r="J195" s="1"/>
      <c r="K195" s="1"/>
      <c r="L195" s="1"/>
    </row>
    <row r="196" spans="1:12" ht="24.75" customHeight="1">
      <c r="A196" s="108"/>
      <c r="B196" s="109"/>
      <c r="C196" s="110"/>
      <c r="D196" s="108"/>
      <c r="E196" s="111"/>
      <c r="F196" s="111"/>
      <c r="G196" s="111"/>
      <c r="H196" s="108"/>
      <c r="I196" s="108"/>
      <c r="J196" s="1"/>
      <c r="K196" s="1"/>
      <c r="L196" s="1"/>
    </row>
    <row r="197" spans="1:12" ht="21.75" customHeight="1">
      <c r="A197" s="108"/>
      <c r="B197" s="109"/>
      <c r="C197" s="110"/>
      <c r="D197" s="108"/>
      <c r="E197" s="111"/>
      <c r="F197" s="111"/>
      <c r="G197" s="111"/>
      <c r="H197" s="108"/>
      <c r="I197" s="108"/>
      <c r="J197" s="28"/>
      <c r="K197" s="1"/>
      <c r="L197" s="1"/>
    </row>
    <row r="198" spans="1:12" ht="21.75" customHeight="1">
      <c r="A198" s="108"/>
      <c r="B198" s="109"/>
      <c r="C198" s="110"/>
      <c r="D198" s="108"/>
      <c r="E198" s="111"/>
      <c r="F198" s="111"/>
      <c r="G198" s="111"/>
      <c r="H198" s="108"/>
      <c r="I198" s="108"/>
      <c r="J198" s="1"/>
      <c r="K198" s="1"/>
      <c r="L198" s="1"/>
    </row>
    <row r="199" spans="1:12" s="1" customFormat="1" ht="21.75" customHeight="1">
      <c r="A199" s="108"/>
      <c r="B199" s="109"/>
      <c r="C199" s="110"/>
      <c r="D199" s="108"/>
      <c r="E199" s="111"/>
      <c r="F199" s="111"/>
      <c r="G199" s="111"/>
      <c r="H199" s="108"/>
      <c r="I199" s="108"/>
    </row>
    <row r="200" spans="1:12" ht="21.75" customHeight="1">
      <c r="A200" s="108"/>
      <c r="B200" s="109"/>
      <c r="C200" s="110"/>
      <c r="D200" s="108"/>
      <c r="E200" s="111"/>
      <c r="F200" s="111"/>
      <c r="G200" s="111"/>
      <c r="H200" s="108"/>
      <c r="I200" s="108"/>
      <c r="J200" s="1"/>
      <c r="K200" s="1"/>
      <c r="L200" s="1"/>
    </row>
    <row r="201" spans="1:12" s="1" customFormat="1" ht="21.75" customHeight="1">
      <c r="A201" s="108"/>
      <c r="B201" s="109"/>
      <c r="C201" s="110"/>
      <c r="D201" s="108"/>
      <c r="E201" s="111"/>
      <c r="F201" s="111"/>
      <c r="G201" s="111"/>
      <c r="H201" s="108"/>
      <c r="I201" s="108"/>
    </row>
    <row r="202" spans="1:12" s="1" customFormat="1" ht="21.75" customHeight="1">
      <c r="A202" s="99"/>
      <c r="B202" s="99"/>
      <c r="C202" s="99"/>
      <c r="D202" s="99"/>
      <c r="E202" s="100"/>
      <c r="F202" s="100"/>
      <c r="G202" s="100"/>
      <c r="H202" s="99"/>
      <c r="I202" s="99"/>
    </row>
    <row r="203" spans="1:12" ht="21.75" customHeight="1">
      <c r="A203" s="99"/>
      <c r="B203" s="99"/>
      <c r="C203" s="99"/>
      <c r="D203" s="99"/>
      <c r="E203" s="100"/>
      <c r="F203" s="100"/>
      <c r="G203" s="100"/>
      <c r="H203" s="99"/>
      <c r="I203" s="99"/>
      <c r="J203" s="1"/>
      <c r="K203" s="1"/>
      <c r="L203" s="1"/>
    </row>
    <row r="204" spans="1:12" s="1" customFormat="1" ht="21.75" customHeight="1">
      <c r="A204" s="99"/>
      <c r="B204" s="99"/>
      <c r="C204" s="99"/>
      <c r="D204" s="99"/>
      <c r="E204" s="100"/>
      <c r="F204" s="100"/>
      <c r="G204" s="100"/>
      <c r="H204" s="99"/>
      <c r="I204" s="99"/>
    </row>
    <row r="205" spans="1:12" s="1" customFormat="1" ht="21.75" customHeight="1">
      <c r="A205" s="99"/>
      <c r="B205" s="99"/>
      <c r="C205" s="99"/>
      <c r="D205" s="99"/>
      <c r="E205" s="100"/>
      <c r="F205" s="100"/>
      <c r="G205" s="100"/>
      <c r="H205" s="99"/>
      <c r="I205" s="99"/>
    </row>
    <row r="206" spans="1:12" s="1" customFormat="1" ht="21.75" customHeight="1">
      <c r="A206" s="99"/>
      <c r="B206" s="99"/>
      <c r="C206" s="99"/>
      <c r="D206" s="99"/>
      <c r="E206" s="100"/>
      <c r="F206" s="100"/>
      <c r="G206" s="100"/>
      <c r="H206" s="99"/>
      <c r="I206" s="99"/>
    </row>
    <row r="207" spans="1:12" s="1" customFormat="1" ht="21.75" customHeight="1">
      <c r="A207" s="99"/>
      <c r="B207" s="99"/>
      <c r="C207" s="99"/>
      <c r="D207" s="99"/>
      <c r="E207" s="100"/>
      <c r="F207" s="100"/>
      <c r="G207" s="100"/>
      <c r="H207" s="99"/>
      <c r="I207" s="99"/>
    </row>
    <row r="208" spans="1:12" s="1" customFormat="1" ht="21.75" customHeight="1">
      <c r="A208" s="99"/>
      <c r="B208" s="99"/>
      <c r="C208" s="99"/>
      <c r="D208" s="99"/>
      <c r="E208" s="100"/>
      <c r="F208" s="100"/>
      <c r="G208" s="100"/>
      <c r="H208" s="99"/>
      <c r="I208" s="321">
        <v>43</v>
      </c>
    </row>
    <row r="209" spans="1:12" s="1" customFormat="1" ht="21.75" customHeight="1">
      <c r="A209" s="162" t="s">
        <v>146</v>
      </c>
      <c r="D209" s="156"/>
      <c r="E209" s="79"/>
      <c r="F209" s="79"/>
      <c r="G209" s="79"/>
      <c r="I209" s="156"/>
    </row>
    <row r="210" spans="1:12" s="1" customFormat="1" ht="21.75" customHeight="1" thickBot="1">
      <c r="A210" s="156"/>
      <c r="B210" s="4" t="s">
        <v>147</v>
      </c>
      <c r="D210" s="156"/>
      <c r="E210" s="79"/>
      <c r="F210" s="79"/>
      <c r="G210" s="79"/>
      <c r="I210" s="156"/>
    </row>
    <row r="211" spans="1:12" s="99" customFormat="1" ht="24.75" customHeight="1">
      <c r="A211" s="5"/>
      <c r="B211" s="7"/>
      <c r="C211" s="32"/>
      <c r="D211" s="65"/>
      <c r="E211" s="397" t="s">
        <v>5</v>
      </c>
      <c r="F211" s="397"/>
      <c r="G211" s="398"/>
      <c r="H211" s="7"/>
      <c r="I211" s="7"/>
    </row>
    <row r="212" spans="1:12" s="1" customFormat="1" ht="24.75" customHeight="1" thickBot="1">
      <c r="A212" s="6" t="s">
        <v>6</v>
      </c>
      <c r="B212" s="8" t="s">
        <v>7</v>
      </c>
      <c r="C212" s="33" t="s">
        <v>8</v>
      </c>
      <c r="D212" s="40" t="s">
        <v>4</v>
      </c>
      <c r="E212" s="399"/>
      <c r="F212" s="399"/>
      <c r="G212" s="400"/>
      <c r="H212" s="8" t="s">
        <v>9</v>
      </c>
      <c r="I212" s="8" t="s">
        <v>10</v>
      </c>
    </row>
    <row r="213" spans="1:12" s="1" customFormat="1" ht="24.75" customHeight="1" thickBot="1">
      <c r="A213" s="6"/>
      <c r="B213" s="9"/>
      <c r="C213" s="34"/>
      <c r="D213" s="292" t="s">
        <v>423</v>
      </c>
      <c r="E213" s="58">
        <v>2555</v>
      </c>
      <c r="F213" s="61">
        <v>2556</v>
      </c>
      <c r="G213" s="61">
        <v>2557</v>
      </c>
      <c r="H213" s="300"/>
      <c r="I213" s="280"/>
    </row>
    <row r="214" spans="1:12" s="1" customFormat="1" ht="21.75" customHeight="1">
      <c r="A214" s="405">
        <v>1</v>
      </c>
      <c r="B214" s="14" t="s">
        <v>608</v>
      </c>
      <c r="C214" s="36" t="s">
        <v>437</v>
      </c>
      <c r="D214" s="39" t="s">
        <v>138</v>
      </c>
      <c r="E214" s="37">
        <v>260000</v>
      </c>
      <c r="F214" s="37">
        <v>260000</v>
      </c>
      <c r="G214" s="37">
        <v>260000</v>
      </c>
      <c r="H214" s="413" t="s">
        <v>610</v>
      </c>
      <c r="I214" s="39" t="s">
        <v>17</v>
      </c>
    </row>
    <row r="215" spans="1:12" ht="25.5" customHeight="1" thickBot="1">
      <c r="A215" s="401"/>
      <c r="B215" s="14" t="s">
        <v>148</v>
      </c>
      <c r="C215" s="302" t="s">
        <v>609</v>
      </c>
      <c r="D215" s="15"/>
      <c r="E215" s="37"/>
      <c r="F215" s="37"/>
      <c r="G215" s="37"/>
      <c r="H215" s="414"/>
      <c r="I215" s="15"/>
      <c r="J215" s="1"/>
      <c r="K215" s="1"/>
      <c r="L215" s="1"/>
    </row>
    <row r="216" spans="1:12" ht="24.75" customHeight="1">
      <c r="A216" s="143">
        <v>2</v>
      </c>
      <c r="B216" s="62" t="s">
        <v>149</v>
      </c>
      <c r="C216" s="36" t="s">
        <v>437</v>
      </c>
      <c r="D216" s="44" t="s">
        <v>138</v>
      </c>
      <c r="E216" s="90">
        <v>80000</v>
      </c>
      <c r="F216" s="42">
        <v>80000</v>
      </c>
      <c r="G216" s="81">
        <v>80000</v>
      </c>
      <c r="H216" s="413" t="s">
        <v>610</v>
      </c>
      <c r="I216" s="239" t="s">
        <v>17</v>
      </c>
      <c r="J216" s="1"/>
      <c r="K216" s="1"/>
      <c r="L216" s="1"/>
    </row>
    <row r="217" spans="1:12" s="30" customFormat="1" ht="24.75" customHeight="1" thickBot="1">
      <c r="A217" s="141"/>
      <c r="B217" s="59"/>
      <c r="C217" s="302" t="s">
        <v>609</v>
      </c>
      <c r="D217" s="39"/>
      <c r="E217" s="70"/>
      <c r="F217" s="37"/>
      <c r="G217" s="80"/>
      <c r="H217" s="414"/>
      <c r="I217" s="15"/>
      <c r="J217" s="161"/>
    </row>
    <row r="218" spans="1:12" ht="24.75" customHeight="1">
      <c r="A218" s="143">
        <v>3</v>
      </c>
      <c r="B218" s="62" t="s">
        <v>150</v>
      </c>
      <c r="C218" s="36" t="s">
        <v>437</v>
      </c>
      <c r="D218" s="44" t="s">
        <v>138</v>
      </c>
      <c r="E218" s="88">
        <v>40000</v>
      </c>
      <c r="F218" s="42">
        <v>40000</v>
      </c>
      <c r="G218" s="81">
        <v>40000</v>
      </c>
      <c r="H218" s="413" t="s">
        <v>610</v>
      </c>
      <c r="I218" s="238" t="s">
        <v>17</v>
      </c>
    </row>
    <row r="219" spans="1:12" ht="24.75" customHeight="1" thickBot="1">
      <c r="A219" s="141"/>
      <c r="B219" s="59"/>
      <c r="C219" s="301" t="s">
        <v>609</v>
      </c>
      <c r="D219" s="39"/>
      <c r="E219" s="89"/>
      <c r="F219" s="37"/>
      <c r="G219" s="80"/>
      <c r="H219" s="414"/>
      <c r="I219" s="233"/>
    </row>
    <row r="220" spans="1:12" ht="24.75" customHeight="1">
      <c r="A220" s="143">
        <v>4</v>
      </c>
      <c r="B220" s="26" t="s">
        <v>151</v>
      </c>
      <c r="C220" s="26" t="s">
        <v>438</v>
      </c>
      <c r="D220" s="239" t="s">
        <v>138</v>
      </c>
      <c r="E220" s="91">
        <v>800000</v>
      </c>
      <c r="F220" s="43">
        <v>800000</v>
      </c>
      <c r="G220" s="82">
        <v>800000</v>
      </c>
      <c r="H220" s="26" t="s">
        <v>440</v>
      </c>
      <c r="I220" s="239" t="s">
        <v>17</v>
      </c>
    </row>
    <row r="221" spans="1:12" ht="24.75" customHeight="1" thickBot="1">
      <c r="A221" s="142"/>
      <c r="B221" s="17"/>
      <c r="C221" s="17" t="s">
        <v>439</v>
      </c>
      <c r="D221" s="240"/>
      <c r="E221" s="77"/>
      <c r="F221" s="46"/>
      <c r="G221" s="78"/>
      <c r="H221" s="17" t="s">
        <v>441</v>
      </c>
      <c r="I221" s="240"/>
    </row>
    <row r="222" spans="1:12" ht="24.75" customHeight="1">
      <c r="A222" s="143">
        <v>5</v>
      </c>
      <c r="B222" s="98" t="s">
        <v>152</v>
      </c>
      <c r="C222" s="62" t="s">
        <v>442</v>
      </c>
      <c r="D222" s="238" t="s">
        <v>138</v>
      </c>
      <c r="E222" s="74">
        <v>400000</v>
      </c>
      <c r="F222" s="43">
        <v>400000</v>
      </c>
      <c r="G222" s="74">
        <v>400000</v>
      </c>
      <c r="H222" s="62" t="s">
        <v>153</v>
      </c>
      <c r="I222" s="238" t="s">
        <v>17</v>
      </c>
    </row>
    <row r="223" spans="1:12" ht="24.75" customHeight="1" thickBot="1">
      <c r="A223" s="142"/>
      <c r="B223" s="60"/>
      <c r="C223" s="60" t="s">
        <v>443</v>
      </c>
      <c r="D223" s="234"/>
      <c r="E223" s="73"/>
      <c r="F223" s="46"/>
      <c r="G223" s="73"/>
      <c r="H223" s="60"/>
      <c r="I223" s="234"/>
    </row>
    <row r="224" spans="1:12" ht="24.75" customHeight="1">
      <c r="A224" s="143">
        <v>6</v>
      </c>
      <c r="B224" s="62" t="s">
        <v>444</v>
      </c>
      <c r="C224" s="62" t="s">
        <v>442</v>
      </c>
      <c r="D224" s="238" t="s">
        <v>138</v>
      </c>
      <c r="E224" s="297">
        <v>200000</v>
      </c>
      <c r="F224" s="43">
        <v>200000</v>
      </c>
      <c r="G224" s="64">
        <v>200000</v>
      </c>
      <c r="H224" s="62" t="s">
        <v>445</v>
      </c>
      <c r="I224" s="238" t="s">
        <v>17</v>
      </c>
    </row>
    <row r="225" spans="1:10" s="1" customFormat="1" ht="24.75" customHeight="1" thickBot="1">
      <c r="A225" s="142"/>
      <c r="B225" s="172" t="s">
        <v>519</v>
      </c>
      <c r="C225" s="60" t="s">
        <v>443</v>
      </c>
      <c r="D225" s="234"/>
      <c r="E225" s="298"/>
      <c r="F225" s="46"/>
      <c r="G225" s="63"/>
      <c r="H225" s="60" t="s">
        <v>446</v>
      </c>
      <c r="I225" s="234"/>
    </row>
    <row r="226" spans="1:10" s="1" customFormat="1" ht="24.75" customHeight="1">
      <c r="A226" s="101">
        <v>7</v>
      </c>
      <c r="B226" s="163" t="s">
        <v>490</v>
      </c>
      <c r="C226" s="164" t="s">
        <v>442</v>
      </c>
      <c r="D226" s="238" t="s">
        <v>138</v>
      </c>
      <c r="E226" s="165">
        <v>300000</v>
      </c>
      <c r="F226" s="165">
        <v>300000</v>
      </c>
      <c r="G226" s="165">
        <v>500000</v>
      </c>
      <c r="H226" s="164" t="s">
        <v>493</v>
      </c>
      <c r="I226" s="101" t="s">
        <v>17</v>
      </c>
    </row>
    <row r="227" spans="1:10" ht="24.75" customHeight="1" thickBot="1">
      <c r="A227" s="166"/>
      <c r="B227" s="167" t="s">
        <v>502</v>
      </c>
      <c r="C227" s="168" t="s">
        <v>492</v>
      </c>
      <c r="D227" s="104"/>
      <c r="E227" s="169"/>
      <c r="F227" s="169"/>
      <c r="G227" s="169"/>
      <c r="H227" s="168" t="s">
        <v>494</v>
      </c>
      <c r="I227" s="104"/>
    </row>
    <row r="228" spans="1:10" s="1" customFormat="1" ht="24.75" customHeight="1">
      <c r="A228" s="159"/>
      <c r="D228" s="156"/>
      <c r="E228" s="79"/>
      <c r="F228" s="79"/>
      <c r="G228" s="79"/>
      <c r="I228" s="319">
        <v>44</v>
      </c>
    </row>
    <row r="229" spans="1:10" s="1" customFormat="1" ht="24.75" customHeight="1">
      <c r="A229" s="159"/>
      <c r="D229" s="156"/>
      <c r="E229" s="79"/>
      <c r="F229" s="79"/>
      <c r="G229" s="79"/>
      <c r="I229" s="156"/>
    </row>
    <row r="230" spans="1:10" s="1" customFormat="1" ht="24.75" customHeight="1">
      <c r="A230" s="184" t="s">
        <v>2</v>
      </c>
      <c r="D230" s="156"/>
      <c r="E230" s="79"/>
      <c r="F230" s="79"/>
      <c r="G230" s="79"/>
      <c r="I230" s="156"/>
    </row>
    <row r="231" spans="1:10" ht="24.75" customHeight="1" thickBot="1">
      <c r="B231" s="4" t="s">
        <v>154</v>
      </c>
      <c r="C231" s="1"/>
      <c r="H231" s="1"/>
      <c r="J231" s="1"/>
    </row>
    <row r="232" spans="1:10" s="99" customFormat="1" ht="24.75" customHeight="1">
      <c r="A232" s="5"/>
      <c r="B232" s="7"/>
      <c r="C232" s="32"/>
      <c r="D232" s="65"/>
      <c r="E232" s="397" t="s">
        <v>5</v>
      </c>
      <c r="F232" s="397"/>
      <c r="G232" s="398"/>
      <c r="H232" s="7"/>
      <c r="I232" s="7"/>
    </row>
    <row r="233" spans="1:10" s="1" customFormat="1" ht="24.75" customHeight="1" thickBot="1">
      <c r="A233" s="6" t="s">
        <v>6</v>
      </c>
      <c r="B233" s="8" t="s">
        <v>7</v>
      </c>
      <c r="C233" s="33" t="s">
        <v>8</v>
      </c>
      <c r="D233" s="40" t="s">
        <v>4</v>
      </c>
      <c r="E233" s="399"/>
      <c r="F233" s="399"/>
      <c r="G233" s="400"/>
      <c r="H233" s="8" t="s">
        <v>9</v>
      </c>
      <c r="I233" s="8" t="s">
        <v>10</v>
      </c>
    </row>
    <row r="234" spans="1:10" s="1" customFormat="1" ht="24.75" customHeight="1" thickBot="1">
      <c r="A234" s="157"/>
      <c r="B234" s="9"/>
      <c r="C234" s="34"/>
      <c r="D234" s="292" t="s">
        <v>423</v>
      </c>
      <c r="E234" s="58">
        <v>2555</v>
      </c>
      <c r="F234" s="61">
        <v>2556</v>
      </c>
      <c r="G234" s="61">
        <v>2557</v>
      </c>
      <c r="H234" s="10" t="s">
        <v>11</v>
      </c>
      <c r="I234" s="10"/>
    </row>
    <row r="235" spans="1:10" ht="24.75" customHeight="1">
      <c r="A235" s="141">
        <v>1</v>
      </c>
      <c r="B235" s="14" t="s">
        <v>613</v>
      </c>
      <c r="C235" s="14" t="s">
        <v>615</v>
      </c>
      <c r="D235" s="15" t="s">
        <v>155</v>
      </c>
      <c r="E235" s="72">
        <v>35000</v>
      </c>
      <c r="F235" s="115">
        <v>35000</v>
      </c>
      <c r="G235" s="72">
        <v>35000</v>
      </c>
      <c r="H235" s="14" t="s">
        <v>463</v>
      </c>
      <c r="I235" s="15" t="s">
        <v>17</v>
      </c>
      <c r="J235" s="75"/>
    </row>
    <row r="236" spans="1:10" ht="24.75" customHeight="1">
      <c r="A236" s="295"/>
      <c r="B236" s="14" t="s">
        <v>614</v>
      </c>
      <c r="C236" s="14" t="s">
        <v>616</v>
      </c>
      <c r="D236" s="15"/>
      <c r="E236" s="296"/>
      <c r="F236" s="115"/>
      <c r="G236" s="296"/>
      <c r="H236" s="14" t="s">
        <v>462</v>
      </c>
      <c r="I236" s="15"/>
      <c r="J236" s="33"/>
    </row>
    <row r="237" spans="1:10" s="1" customFormat="1" ht="24.75" customHeight="1" thickBot="1">
      <c r="A237" s="294"/>
      <c r="B237" s="17"/>
      <c r="C237" s="17" t="s">
        <v>464</v>
      </c>
      <c r="D237" s="299"/>
      <c r="E237" s="293"/>
      <c r="F237" s="116"/>
      <c r="G237" s="293"/>
      <c r="H237" s="17" t="s">
        <v>464</v>
      </c>
      <c r="I237" s="299"/>
      <c r="J237" s="33"/>
    </row>
    <row r="238" spans="1:10" ht="24.75" customHeight="1">
      <c r="A238" s="143">
        <v>2</v>
      </c>
      <c r="B238" s="66" t="s">
        <v>156</v>
      </c>
      <c r="C238" s="66" t="s">
        <v>465</v>
      </c>
      <c r="D238" s="238" t="s">
        <v>157</v>
      </c>
      <c r="E238" s="90">
        <v>200000</v>
      </c>
      <c r="F238" s="42">
        <v>200000</v>
      </c>
      <c r="G238" s="90">
        <v>200000</v>
      </c>
      <c r="H238" s="66" t="s">
        <v>463</v>
      </c>
      <c r="I238" s="238" t="s">
        <v>17</v>
      </c>
      <c r="J238" s="87"/>
    </row>
    <row r="239" spans="1:10" ht="24.75" customHeight="1">
      <c r="A239" s="141"/>
      <c r="B239" s="69"/>
      <c r="C239" s="69" t="s">
        <v>466</v>
      </c>
      <c r="D239" s="233"/>
      <c r="E239" s="70"/>
      <c r="F239" s="37"/>
      <c r="G239" s="117"/>
      <c r="H239" s="69" t="s">
        <v>462</v>
      </c>
      <c r="I239" s="233"/>
      <c r="J239" s="87"/>
    </row>
    <row r="240" spans="1:10" ht="24.75" customHeight="1" thickBot="1">
      <c r="A240" s="142"/>
      <c r="B240" s="67"/>
      <c r="C240" s="67"/>
      <c r="D240" s="234"/>
      <c r="E240" s="71"/>
      <c r="F240" s="45"/>
      <c r="G240" s="68"/>
      <c r="H240" s="67" t="s">
        <v>464</v>
      </c>
      <c r="I240" s="234"/>
      <c r="J240" s="28"/>
    </row>
    <row r="241" spans="1:10" ht="24.75" customHeight="1">
      <c r="A241" s="160"/>
      <c r="B241" s="28"/>
      <c r="C241" s="28"/>
      <c r="D241" s="160"/>
      <c r="E241" s="84"/>
      <c r="F241" s="84"/>
      <c r="G241" s="84"/>
      <c r="H241" s="28"/>
      <c r="I241" s="160"/>
      <c r="J241" s="1"/>
    </row>
    <row r="242" spans="1:10" ht="24.75" customHeight="1">
      <c r="A242" s="158"/>
      <c r="B242" s="1"/>
      <c r="C242" s="1"/>
      <c r="H242" s="1"/>
    </row>
    <row r="248" spans="1:10" ht="24.75" customHeight="1">
      <c r="I248" s="321">
        <v>45</v>
      </c>
    </row>
  </sheetData>
  <mergeCells count="160">
    <mergeCell ref="D123:D124"/>
    <mergeCell ref="H216:H217"/>
    <mergeCell ref="H218:H219"/>
    <mergeCell ref="I28:I29"/>
    <mergeCell ref="H28:H29"/>
    <mergeCell ref="H33:H34"/>
    <mergeCell ref="I33:I34"/>
    <mergeCell ref="H46:H47"/>
    <mergeCell ref="I46:I47"/>
    <mergeCell ref="I75:I76"/>
    <mergeCell ref="I134:I136"/>
    <mergeCell ref="H141:H142"/>
    <mergeCell ref="I141:I142"/>
    <mergeCell ref="I143:I145"/>
    <mergeCell ref="H143:H145"/>
    <mergeCell ref="I62:I63"/>
    <mergeCell ref="I64:I66"/>
    <mergeCell ref="I59:I60"/>
    <mergeCell ref="I77:I79"/>
    <mergeCell ref="H214:H215"/>
    <mergeCell ref="I35:I36"/>
    <mergeCell ref="I112:I113"/>
    <mergeCell ref="E7:G8"/>
    <mergeCell ref="A11:A12"/>
    <mergeCell ref="H14:H15"/>
    <mergeCell ref="I14:I15"/>
    <mergeCell ref="A14:A15"/>
    <mergeCell ref="C14:C15"/>
    <mergeCell ref="D14:D15"/>
    <mergeCell ref="A191:A192"/>
    <mergeCell ref="D191:D192"/>
    <mergeCell ref="I191:I192"/>
    <mergeCell ref="H26:H27"/>
    <mergeCell ref="I26:I27"/>
    <mergeCell ref="A30:A31"/>
    <mergeCell ref="B30:B31"/>
    <mergeCell ref="C30:C31"/>
    <mergeCell ref="H30:H31"/>
    <mergeCell ref="I30:I31"/>
    <mergeCell ref="A26:A27"/>
    <mergeCell ref="H35:H36"/>
    <mergeCell ref="A43:A45"/>
    <mergeCell ref="C43:C45"/>
    <mergeCell ref="H43:H45"/>
    <mergeCell ref="I43:I45"/>
    <mergeCell ref="A33:A34"/>
    <mergeCell ref="B33:B34"/>
    <mergeCell ref="C33:C34"/>
    <mergeCell ref="C28:C29"/>
    <mergeCell ref="A28:A29"/>
    <mergeCell ref="B26:B27"/>
    <mergeCell ref="C26:C27"/>
    <mergeCell ref="A35:A36"/>
    <mergeCell ref="C35:C36"/>
    <mergeCell ref="D35:D36"/>
    <mergeCell ref="A48:A49"/>
    <mergeCell ref="B48:B49"/>
    <mergeCell ref="C48:C49"/>
    <mergeCell ref="H48:H49"/>
    <mergeCell ref="I48:I49"/>
    <mergeCell ref="A46:A47"/>
    <mergeCell ref="B46:B47"/>
    <mergeCell ref="C46:C47"/>
    <mergeCell ref="H51:H52"/>
    <mergeCell ref="I51:I52"/>
    <mergeCell ref="A57:A58"/>
    <mergeCell ref="C57:C58"/>
    <mergeCell ref="H57:H58"/>
    <mergeCell ref="I57:I58"/>
    <mergeCell ref="A51:A52"/>
    <mergeCell ref="B51:B52"/>
    <mergeCell ref="C51:C52"/>
    <mergeCell ref="A64:A66"/>
    <mergeCell ref="C64:C66"/>
    <mergeCell ref="H64:H66"/>
    <mergeCell ref="A62:A63"/>
    <mergeCell ref="B62:B63"/>
    <mergeCell ref="C62:C63"/>
    <mergeCell ref="H62:H63"/>
    <mergeCell ref="A59:A60"/>
    <mergeCell ref="C59:C60"/>
    <mergeCell ref="H59:H60"/>
    <mergeCell ref="A67:A69"/>
    <mergeCell ref="C67:C69"/>
    <mergeCell ref="H67:H69"/>
    <mergeCell ref="I67:I69"/>
    <mergeCell ref="A75:A76"/>
    <mergeCell ref="C75:C76"/>
    <mergeCell ref="H75:H76"/>
    <mergeCell ref="A87:A89"/>
    <mergeCell ref="C87:C89"/>
    <mergeCell ref="H87:H89"/>
    <mergeCell ref="I87:I89"/>
    <mergeCell ref="A77:A79"/>
    <mergeCell ref="C77:C79"/>
    <mergeCell ref="H77:H79"/>
    <mergeCell ref="C114:C115"/>
    <mergeCell ref="H114:H115"/>
    <mergeCell ref="I114:I115"/>
    <mergeCell ref="A112:A113"/>
    <mergeCell ref="B112:B113"/>
    <mergeCell ref="C112:C113"/>
    <mergeCell ref="A98:A99"/>
    <mergeCell ref="C98:C99"/>
    <mergeCell ref="H98:H99"/>
    <mergeCell ref="I98:I99"/>
    <mergeCell ref="A100:A101"/>
    <mergeCell ref="B100:B101"/>
    <mergeCell ref="C100:C101"/>
    <mergeCell ref="H100:H101"/>
    <mergeCell ref="I100:I101"/>
    <mergeCell ref="A2:I2"/>
    <mergeCell ref="A3:I3"/>
    <mergeCell ref="A5:I5"/>
    <mergeCell ref="B6:I6"/>
    <mergeCell ref="D173:D174"/>
    <mergeCell ref="A143:A145"/>
    <mergeCell ref="C143:C145"/>
    <mergeCell ref="E170:G171"/>
    <mergeCell ref="E148:G149"/>
    <mergeCell ref="A134:A136"/>
    <mergeCell ref="C134:C136"/>
    <mergeCell ref="H134:H136"/>
    <mergeCell ref="E127:G128"/>
    <mergeCell ref="A141:A142"/>
    <mergeCell ref="B141:B142"/>
    <mergeCell ref="C141:C142"/>
    <mergeCell ref="A102:A103"/>
    <mergeCell ref="B102:B103"/>
    <mergeCell ref="C102:C103"/>
    <mergeCell ref="D102:D103"/>
    <mergeCell ref="H102:H103"/>
    <mergeCell ref="I102:I103"/>
    <mergeCell ref="H112:H113"/>
    <mergeCell ref="A114:A115"/>
    <mergeCell ref="A214:A215"/>
    <mergeCell ref="A183:A184"/>
    <mergeCell ref="B183:B184"/>
    <mergeCell ref="C183:C184"/>
    <mergeCell ref="D183:D184"/>
    <mergeCell ref="I173:I174"/>
    <mergeCell ref="A175:A176"/>
    <mergeCell ref="B175:B176"/>
    <mergeCell ref="D175:D176"/>
    <mergeCell ref="A173:A174"/>
    <mergeCell ref="B173:B174"/>
    <mergeCell ref="C173:C174"/>
    <mergeCell ref="E211:G212"/>
    <mergeCell ref="I175:I176"/>
    <mergeCell ref="I183:I184"/>
    <mergeCell ref="F175:F176"/>
    <mergeCell ref="E232:G233"/>
    <mergeCell ref="E188:G189"/>
    <mergeCell ref="E22:G23"/>
    <mergeCell ref="E38:G39"/>
    <mergeCell ref="E54:G55"/>
    <mergeCell ref="E71:G72"/>
    <mergeCell ref="E91:G92"/>
    <mergeCell ref="G175:G176"/>
    <mergeCell ref="E109:G110"/>
  </mergeCells>
  <pageMargins left="0.51181102362204722" right="0.31496062992125984" top="0.74803149606299213" bottom="0.43307086614173229" header="1.0629921259842521" footer="0.7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6"/>
  <sheetViews>
    <sheetView topLeftCell="A58" workbookViewId="0">
      <selection activeCell="I57" sqref="I57"/>
    </sheetView>
  </sheetViews>
  <sheetFormatPr defaultRowHeight="21.75"/>
  <cols>
    <col min="1" max="1" width="4" style="129" customWidth="1"/>
    <col min="2" max="2" width="21.375" style="16" customWidth="1"/>
    <col min="3" max="3" width="19.875" style="16" customWidth="1"/>
    <col min="4" max="4" width="13.5" style="129" customWidth="1"/>
    <col min="5" max="7" width="9" style="129"/>
    <col min="8" max="8" width="28.5" style="16" customWidth="1"/>
    <col min="9" max="9" width="14.125" style="273" customWidth="1"/>
    <col min="10" max="16384" width="9" style="16"/>
  </cols>
  <sheetData>
    <row r="1" spans="1:10">
      <c r="A1" s="173" t="s">
        <v>158</v>
      </c>
    </row>
    <row r="2" spans="1:10" ht="22.5" thickBot="1">
      <c r="B2" s="130" t="s">
        <v>159</v>
      </c>
    </row>
    <row r="3" spans="1:10" ht="22.5" customHeight="1" thickBot="1">
      <c r="A3" s="420" t="s">
        <v>6</v>
      </c>
      <c r="B3" s="420" t="s">
        <v>7</v>
      </c>
      <c r="C3" s="420" t="s">
        <v>8</v>
      </c>
      <c r="D3" s="420" t="s">
        <v>4</v>
      </c>
      <c r="E3" s="417" t="s">
        <v>5</v>
      </c>
      <c r="F3" s="418"/>
      <c r="G3" s="419"/>
      <c r="H3" s="420" t="s">
        <v>81</v>
      </c>
      <c r="I3" s="422" t="s">
        <v>10</v>
      </c>
    </row>
    <row r="4" spans="1:10" ht="22.5" thickBot="1">
      <c r="A4" s="421"/>
      <c r="B4" s="421"/>
      <c r="C4" s="421"/>
      <c r="D4" s="421"/>
      <c r="E4" s="58">
        <v>2555</v>
      </c>
      <c r="F4" s="61">
        <v>2556</v>
      </c>
      <c r="G4" s="61">
        <v>2557</v>
      </c>
      <c r="H4" s="421"/>
      <c r="I4" s="423"/>
    </row>
    <row r="5" spans="1:10" ht="74.25" customHeight="1" thickBot="1">
      <c r="A5" s="51">
        <v>1</v>
      </c>
      <c r="B5" s="52" t="s">
        <v>495</v>
      </c>
      <c r="C5" s="53" t="s">
        <v>160</v>
      </c>
      <c r="D5" s="51" t="s">
        <v>161</v>
      </c>
      <c r="E5" s="54">
        <v>20000</v>
      </c>
      <c r="F5" s="254">
        <v>20000</v>
      </c>
      <c r="G5" s="54">
        <v>20000</v>
      </c>
      <c r="H5" s="53" t="s">
        <v>426</v>
      </c>
      <c r="I5" s="53" t="s">
        <v>162</v>
      </c>
    </row>
    <row r="6" spans="1:10" ht="94.5" customHeight="1" thickBot="1">
      <c r="A6" s="120">
        <v>2</v>
      </c>
      <c r="B6" s="17" t="s">
        <v>163</v>
      </c>
      <c r="C6" s="17" t="s">
        <v>164</v>
      </c>
      <c r="D6" s="240" t="s">
        <v>138</v>
      </c>
      <c r="E6" s="23">
        <v>20000</v>
      </c>
      <c r="F6" s="54">
        <v>20000</v>
      </c>
      <c r="G6" s="23">
        <v>20000</v>
      </c>
      <c r="H6" s="17" t="s">
        <v>165</v>
      </c>
      <c r="I6" s="17" t="s">
        <v>162</v>
      </c>
    </row>
    <row r="7" spans="1:10" ht="117.75" customHeight="1" thickBot="1">
      <c r="A7" s="120">
        <v>3</v>
      </c>
      <c r="B7" s="17" t="s">
        <v>166</v>
      </c>
      <c r="C7" s="17" t="s">
        <v>167</v>
      </c>
      <c r="D7" s="240" t="s">
        <v>161</v>
      </c>
      <c r="E7" s="23">
        <v>390000</v>
      </c>
      <c r="F7" s="54">
        <v>390000</v>
      </c>
      <c r="G7" s="23">
        <v>390000</v>
      </c>
      <c r="H7" s="17" t="s">
        <v>168</v>
      </c>
      <c r="I7" s="17" t="s">
        <v>162</v>
      </c>
    </row>
    <row r="8" spans="1:10" ht="87.75" thickBot="1">
      <c r="A8" s="120">
        <v>4</v>
      </c>
      <c r="B8" s="17" t="s">
        <v>169</v>
      </c>
      <c r="C8" s="17" t="s">
        <v>170</v>
      </c>
      <c r="D8" s="240" t="s">
        <v>171</v>
      </c>
      <c r="E8" s="23">
        <v>20000</v>
      </c>
      <c r="F8" s="54">
        <v>20000</v>
      </c>
      <c r="G8" s="23">
        <v>20000</v>
      </c>
      <c r="H8" s="17" t="s">
        <v>172</v>
      </c>
      <c r="I8" s="17" t="s">
        <v>162</v>
      </c>
    </row>
    <row r="9" spans="1:10">
      <c r="A9" s="131"/>
      <c r="B9" s="132"/>
      <c r="C9" s="132"/>
      <c r="D9" s="131"/>
      <c r="E9" s="131"/>
      <c r="F9" s="131"/>
      <c r="G9" s="131"/>
      <c r="H9" s="132"/>
      <c r="I9" s="321">
        <v>46</v>
      </c>
      <c r="J9" s="132"/>
    </row>
    <row r="10" spans="1:10">
      <c r="A10" s="131"/>
      <c r="B10" s="132"/>
      <c r="C10" s="132"/>
      <c r="D10" s="131"/>
      <c r="E10" s="131"/>
      <c r="F10" s="131"/>
      <c r="G10" s="131"/>
      <c r="H10" s="132"/>
      <c r="I10" s="132"/>
      <c r="J10" s="132"/>
    </row>
    <row r="11" spans="1:10" ht="22.5" thickBot="1">
      <c r="B11" s="130" t="s">
        <v>173</v>
      </c>
    </row>
    <row r="12" spans="1:10" ht="22.5" customHeight="1" thickBot="1">
      <c r="A12" s="420" t="s">
        <v>6</v>
      </c>
      <c r="B12" s="420" t="s">
        <v>7</v>
      </c>
      <c r="C12" s="420" t="s">
        <v>8</v>
      </c>
      <c r="D12" s="420" t="s">
        <v>4</v>
      </c>
      <c r="E12" s="417" t="s">
        <v>5</v>
      </c>
      <c r="F12" s="418"/>
      <c r="G12" s="419"/>
      <c r="H12" s="420" t="s">
        <v>81</v>
      </c>
      <c r="I12" s="422" t="s">
        <v>10</v>
      </c>
    </row>
    <row r="13" spans="1:10" ht="22.5" thickBot="1">
      <c r="A13" s="421"/>
      <c r="B13" s="421"/>
      <c r="C13" s="421"/>
      <c r="D13" s="421"/>
      <c r="E13" s="58">
        <v>2555</v>
      </c>
      <c r="F13" s="61">
        <v>2556</v>
      </c>
      <c r="G13" s="61">
        <v>2557</v>
      </c>
      <c r="H13" s="421"/>
      <c r="I13" s="423"/>
    </row>
    <row r="14" spans="1:10" ht="69" customHeight="1">
      <c r="A14" s="405">
        <v>1</v>
      </c>
      <c r="B14" s="14" t="s">
        <v>520</v>
      </c>
      <c r="C14" s="406" t="s">
        <v>174</v>
      </c>
      <c r="D14" s="405" t="s">
        <v>469</v>
      </c>
      <c r="E14" s="424">
        <v>30000</v>
      </c>
      <c r="F14" s="252">
        <v>30000</v>
      </c>
      <c r="G14" s="424">
        <v>30000</v>
      </c>
      <c r="H14" s="124" t="s">
        <v>175</v>
      </c>
      <c r="I14" s="406" t="s">
        <v>162</v>
      </c>
    </row>
    <row r="15" spans="1:10">
      <c r="A15" s="401"/>
      <c r="B15" s="14"/>
      <c r="C15" s="403"/>
      <c r="D15" s="401"/>
      <c r="E15" s="425"/>
      <c r="F15" s="255"/>
      <c r="G15" s="425"/>
      <c r="H15" s="122"/>
      <c r="I15" s="403"/>
    </row>
    <row r="16" spans="1:10" ht="22.5" thickBot="1">
      <c r="A16" s="402"/>
      <c r="B16" s="17"/>
      <c r="C16" s="404"/>
      <c r="D16" s="402"/>
      <c r="E16" s="426"/>
      <c r="F16" s="253"/>
      <c r="G16" s="426"/>
      <c r="H16" s="123"/>
      <c r="I16" s="404"/>
    </row>
    <row r="17" spans="1:10" ht="66" thickBot="1">
      <c r="A17" s="120">
        <v>2</v>
      </c>
      <c r="B17" s="17" t="s">
        <v>176</v>
      </c>
      <c r="C17" s="17" t="s">
        <v>177</v>
      </c>
      <c r="D17" s="240" t="s">
        <v>178</v>
      </c>
      <c r="E17" s="23">
        <v>690000</v>
      </c>
      <c r="F17" s="54">
        <v>690000</v>
      </c>
      <c r="G17" s="23">
        <v>690000</v>
      </c>
      <c r="H17" s="17" t="s">
        <v>179</v>
      </c>
      <c r="I17" s="17" t="s">
        <v>162</v>
      </c>
    </row>
    <row r="18" spans="1:10" ht="24.75" customHeight="1">
      <c r="A18" s="131"/>
      <c r="B18" s="132"/>
      <c r="C18" s="132"/>
      <c r="D18" s="131"/>
      <c r="E18" s="131"/>
      <c r="F18" s="131"/>
      <c r="G18" s="131"/>
      <c r="H18" s="132"/>
      <c r="I18" s="132"/>
      <c r="J18" s="132"/>
    </row>
    <row r="19" spans="1:10" ht="24.75" customHeight="1"/>
    <row r="20" spans="1:10" ht="24.75" customHeight="1"/>
    <row r="21" spans="1:10" ht="24.75" customHeight="1"/>
    <row r="22" spans="1:10" ht="24.75" customHeight="1"/>
    <row r="23" spans="1:10" ht="24.75" customHeight="1">
      <c r="D23" s="129" t="s">
        <v>121</v>
      </c>
    </row>
    <row r="24" spans="1:10" ht="24.75" customHeight="1"/>
    <row r="25" spans="1:10" ht="24.75" customHeight="1">
      <c r="I25" s="321">
        <v>47</v>
      </c>
    </row>
    <row r="26" spans="1:10" ht="24.75" customHeight="1"/>
    <row r="27" spans="1:10" ht="22.5" thickBot="1">
      <c r="B27" s="130" t="s">
        <v>180</v>
      </c>
    </row>
    <row r="28" spans="1:10" ht="22.5" customHeight="1" thickBot="1">
      <c r="A28" s="420" t="s">
        <v>6</v>
      </c>
      <c r="B28" s="420" t="s">
        <v>7</v>
      </c>
      <c r="C28" s="420" t="s">
        <v>8</v>
      </c>
      <c r="D28" s="420" t="s">
        <v>4</v>
      </c>
      <c r="E28" s="417" t="s">
        <v>5</v>
      </c>
      <c r="F28" s="418"/>
      <c r="G28" s="419"/>
      <c r="H28" s="420" t="s">
        <v>81</v>
      </c>
      <c r="I28" s="422" t="s">
        <v>10</v>
      </c>
    </row>
    <row r="29" spans="1:10" ht="22.5" thickBot="1">
      <c r="A29" s="421"/>
      <c r="B29" s="421"/>
      <c r="C29" s="421"/>
      <c r="D29" s="421"/>
      <c r="E29" s="58">
        <v>2555</v>
      </c>
      <c r="F29" s="61">
        <v>2556</v>
      </c>
      <c r="G29" s="61">
        <v>2557</v>
      </c>
      <c r="H29" s="421"/>
      <c r="I29" s="423"/>
    </row>
    <row r="30" spans="1:10" ht="87.75" thickBot="1">
      <c r="A30" s="120">
        <v>1</v>
      </c>
      <c r="B30" s="17" t="s">
        <v>181</v>
      </c>
      <c r="C30" s="17" t="s">
        <v>182</v>
      </c>
      <c r="D30" s="240" t="s">
        <v>183</v>
      </c>
      <c r="E30" s="23">
        <v>15000</v>
      </c>
      <c r="F30" s="54">
        <v>15000</v>
      </c>
      <c r="G30" s="23">
        <v>15000</v>
      </c>
      <c r="H30" s="17" t="s">
        <v>184</v>
      </c>
      <c r="I30" s="17" t="s">
        <v>162</v>
      </c>
    </row>
    <row r="31" spans="1:10" ht="109.5" thickBot="1">
      <c r="A31" s="120">
        <v>2</v>
      </c>
      <c r="B31" s="17" t="s">
        <v>185</v>
      </c>
      <c r="C31" s="17" t="s">
        <v>186</v>
      </c>
      <c r="D31" s="240" t="s">
        <v>187</v>
      </c>
      <c r="E31" s="23">
        <v>10000</v>
      </c>
      <c r="F31" s="54">
        <v>10000</v>
      </c>
      <c r="G31" s="23">
        <v>10000</v>
      </c>
      <c r="H31" s="17" t="s">
        <v>188</v>
      </c>
      <c r="I31" s="17" t="s">
        <v>162</v>
      </c>
    </row>
    <row r="32" spans="1:10" ht="66" thickBot="1">
      <c r="A32" s="120">
        <v>3</v>
      </c>
      <c r="B32" s="17" t="s">
        <v>189</v>
      </c>
      <c r="C32" s="17" t="s">
        <v>190</v>
      </c>
      <c r="D32" s="240" t="s">
        <v>191</v>
      </c>
      <c r="E32" s="23">
        <v>15000</v>
      </c>
      <c r="F32" s="54">
        <v>15000</v>
      </c>
      <c r="G32" s="23">
        <v>15000</v>
      </c>
      <c r="H32" s="17" t="s">
        <v>184</v>
      </c>
      <c r="I32" s="17" t="s">
        <v>162</v>
      </c>
    </row>
    <row r="33" spans="1:10" ht="24.75" customHeight="1">
      <c r="A33" s="131"/>
      <c r="B33" s="132"/>
      <c r="C33" s="132"/>
      <c r="D33" s="131"/>
      <c r="E33" s="131"/>
      <c r="F33" s="131"/>
      <c r="G33" s="131"/>
      <c r="H33" s="132"/>
      <c r="I33" s="132"/>
      <c r="J33" s="132"/>
    </row>
    <row r="34" spans="1:10" ht="24.75" customHeight="1">
      <c r="A34" s="128"/>
    </row>
    <row r="35" spans="1:10" ht="24.75" customHeight="1">
      <c r="A35" s="128"/>
    </row>
    <row r="36" spans="1:10" ht="24.75" customHeight="1">
      <c r="A36" s="128"/>
    </row>
    <row r="37" spans="1:10" ht="24.75" customHeight="1">
      <c r="A37" s="128"/>
      <c r="I37" s="321">
        <v>48</v>
      </c>
    </row>
    <row r="38" spans="1:10" ht="24.75" customHeight="1">
      <c r="A38" s="128"/>
    </row>
    <row r="39" spans="1:10" ht="22.5" thickBot="1">
      <c r="B39" s="130" t="s">
        <v>192</v>
      </c>
    </row>
    <row r="40" spans="1:10" ht="22.5" customHeight="1" thickBot="1">
      <c r="A40" s="420" t="s">
        <v>6</v>
      </c>
      <c r="B40" s="420" t="s">
        <v>7</v>
      </c>
      <c r="C40" s="420" t="s">
        <v>8</v>
      </c>
      <c r="D40" s="420" t="s">
        <v>4</v>
      </c>
      <c r="E40" s="417" t="s">
        <v>5</v>
      </c>
      <c r="F40" s="418"/>
      <c r="G40" s="419"/>
      <c r="H40" s="420" t="s">
        <v>81</v>
      </c>
      <c r="I40" s="422" t="s">
        <v>10</v>
      </c>
    </row>
    <row r="41" spans="1:10" ht="22.5" thickBot="1">
      <c r="A41" s="421"/>
      <c r="B41" s="421"/>
      <c r="C41" s="421"/>
      <c r="D41" s="421"/>
      <c r="E41" s="58">
        <v>2555</v>
      </c>
      <c r="F41" s="61">
        <v>2556</v>
      </c>
      <c r="G41" s="61">
        <v>2557</v>
      </c>
      <c r="H41" s="421"/>
      <c r="I41" s="423"/>
    </row>
    <row r="42" spans="1:10" ht="66" thickBot="1">
      <c r="A42" s="121">
        <v>1</v>
      </c>
      <c r="B42" s="14" t="s">
        <v>193</v>
      </c>
      <c r="C42" s="14" t="s">
        <v>194</v>
      </c>
      <c r="D42" s="51" t="s">
        <v>138</v>
      </c>
      <c r="E42" s="18">
        <v>20000</v>
      </c>
      <c r="F42" s="243">
        <v>20000</v>
      </c>
      <c r="G42" s="18">
        <v>20000</v>
      </c>
      <c r="H42" s="14" t="s">
        <v>195</v>
      </c>
      <c r="I42" s="14" t="s">
        <v>162</v>
      </c>
    </row>
    <row r="43" spans="1:10" ht="23.25" customHeight="1">
      <c r="A43" s="133">
        <v>2</v>
      </c>
      <c r="B43" s="134" t="s">
        <v>523</v>
      </c>
      <c r="C43" s="134" t="s">
        <v>470</v>
      </c>
      <c r="D43" s="15" t="s">
        <v>138</v>
      </c>
      <c r="E43" s="256"/>
      <c r="F43" s="256"/>
      <c r="G43" s="257">
        <v>200000</v>
      </c>
      <c r="H43" s="134" t="s">
        <v>472</v>
      </c>
      <c r="I43" s="134" t="s">
        <v>162</v>
      </c>
      <c r="J43" s="132"/>
    </row>
    <row r="44" spans="1:10" ht="23.25" customHeight="1">
      <c r="A44" s="152"/>
      <c r="B44" s="151" t="s">
        <v>524</v>
      </c>
      <c r="C44" s="153"/>
      <c r="D44" s="152"/>
      <c r="E44" s="258"/>
      <c r="F44" s="258"/>
      <c r="G44" s="259"/>
      <c r="H44" s="153"/>
      <c r="I44" s="153"/>
      <c r="J44" s="132"/>
    </row>
    <row r="45" spans="1:10" ht="23.25" customHeight="1" thickBot="1">
      <c r="A45" s="135"/>
      <c r="B45" s="136" t="s">
        <v>525</v>
      </c>
      <c r="C45" s="136"/>
      <c r="D45" s="135"/>
      <c r="E45" s="260"/>
      <c r="F45" s="260"/>
      <c r="G45" s="260"/>
      <c r="H45" s="136"/>
      <c r="I45" s="274"/>
    </row>
    <row r="46" spans="1:10" ht="23.25" customHeight="1">
      <c r="A46" s="191"/>
      <c r="B46" s="192"/>
      <c r="C46" s="192"/>
      <c r="D46" s="191"/>
      <c r="E46" s="191"/>
      <c r="F46" s="191"/>
      <c r="G46" s="191"/>
      <c r="H46" s="192"/>
      <c r="I46" s="275"/>
    </row>
    <row r="47" spans="1:10" ht="23.25" customHeight="1"/>
    <row r="48" spans="1:10" ht="23.25" customHeight="1"/>
    <row r="49" spans="9:9" ht="23.25" customHeight="1"/>
    <row r="50" spans="9:9" ht="23.25" customHeight="1"/>
    <row r="51" spans="9:9" ht="23.25" customHeight="1"/>
    <row r="52" spans="9:9" ht="23.25" customHeight="1"/>
    <row r="56" spans="9:9">
      <c r="I56" s="321">
        <v>49</v>
      </c>
    </row>
  </sheetData>
  <mergeCells count="34">
    <mergeCell ref="A40:A41"/>
    <mergeCell ref="B40:B41"/>
    <mergeCell ref="C40:C41"/>
    <mergeCell ref="D40:D41"/>
    <mergeCell ref="H40:H41"/>
    <mergeCell ref="I40:I41"/>
    <mergeCell ref="I12:I13"/>
    <mergeCell ref="A28:A29"/>
    <mergeCell ref="B28:B29"/>
    <mergeCell ref="C28:C29"/>
    <mergeCell ref="D28:D29"/>
    <mergeCell ref="H28:H29"/>
    <mergeCell ref="I28:I29"/>
    <mergeCell ref="E28:G28"/>
    <mergeCell ref="E40:G40"/>
    <mergeCell ref="A14:A16"/>
    <mergeCell ref="C14:C16"/>
    <mergeCell ref="D14:D16"/>
    <mergeCell ref="E14:E16"/>
    <mergeCell ref="G14:G16"/>
    <mergeCell ref="I14:I16"/>
    <mergeCell ref="A3:A4"/>
    <mergeCell ref="B3:B4"/>
    <mergeCell ref="C3:C4"/>
    <mergeCell ref="D3:D4"/>
    <mergeCell ref="A12:A13"/>
    <mergeCell ref="B12:B13"/>
    <mergeCell ref="C12:C13"/>
    <mergeCell ref="D12:D13"/>
    <mergeCell ref="E12:G12"/>
    <mergeCell ref="H12:H13"/>
    <mergeCell ref="E3:G3"/>
    <mergeCell ref="H3:H4"/>
    <mergeCell ref="I3:I4"/>
  </mergeCells>
  <pageMargins left="0.58333333333333337" right="0.35416666666666669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48"/>
  <sheetViews>
    <sheetView tabSelected="1" topLeftCell="A19" workbookViewId="0">
      <selection activeCell="B24" sqref="B24"/>
    </sheetView>
  </sheetViews>
  <sheetFormatPr defaultRowHeight="21.75"/>
  <cols>
    <col min="1" max="1" width="4.625" style="129" customWidth="1"/>
    <col min="2" max="2" width="19.375" style="16" customWidth="1"/>
    <col min="3" max="3" width="16.75" style="16" customWidth="1"/>
    <col min="4" max="4" width="17.5" style="129" customWidth="1"/>
    <col min="5" max="5" width="9.875" style="129" customWidth="1"/>
    <col min="6" max="7" width="9.5" style="129" customWidth="1"/>
    <col min="8" max="8" width="29.625" style="16" customWidth="1"/>
    <col min="9" max="9" width="12.875" style="129" customWidth="1"/>
    <col min="10" max="16384" width="9" style="16"/>
  </cols>
  <sheetData>
    <row r="1" spans="1:10">
      <c r="A1" s="173" t="s">
        <v>196</v>
      </c>
    </row>
    <row r="2" spans="1:10" ht="22.5" thickBot="1">
      <c r="B2" s="130" t="s">
        <v>197</v>
      </c>
    </row>
    <row r="3" spans="1:10" ht="22.5" customHeight="1" thickBot="1">
      <c r="A3" s="420" t="s">
        <v>6</v>
      </c>
      <c r="B3" s="420" t="s">
        <v>7</v>
      </c>
      <c r="C3" s="420" t="s">
        <v>8</v>
      </c>
      <c r="D3" s="420" t="s">
        <v>4</v>
      </c>
      <c r="E3" s="417" t="s">
        <v>5</v>
      </c>
      <c r="F3" s="418"/>
      <c r="G3" s="419"/>
      <c r="H3" s="420" t="s">
        <v>81</v>
      </c>
      <c r="I3" s="420" t="s">
        <v>10</v>
      </c>
    </row>
    <row r="4" spans="1:10" ht="27.75" customHeight="1" thickBot="1">
      <c r="A4" s="421"/>
      <c r="B4" s="421"/>
      <c r="C4" s="421"/>
      <c r="D4" s="421"/>
      <c r="E4" s="58">
        <v>2555</v>
      </c>
      <c r="F4" s="61">
        <v>2556</v>
      </c>
      <c r="G4" s="61">
        <v>2557</v>
      </c>
      <c r="H4" s="421"/>
      <c r="I4" s="421"/>
    </row>
    <row r="5" spans="1:10" ht="90" customHeight="1" thickBot="1">
      <c r="A5" s="234">
        <v>1</v>
      </c>
      <c r="B5" s="17" t="s">
        <v>198</v>
      </c>
      <c r="C5" s="17" t="s">
        <v>199</v>
      </c>
      <c r="D5" s="240" t="s">
        <v>200</v>
      </c>
      <c r="E5" s="23">
        <v>50000</v>
      </c>
      <c r="F5" s="54">
        <v>50000</v>
      </c>
      <c r="G5" s="23">
        <v>50000</v>
      </c>
      <c r="H5" s="17" t="s">
        <v>201</v>
      </c>
      <c r="I5" s="240" t="s">
        <v>162</v>
      </c>
    </row>
    <row r="6" spans="1:10" ht="93.75" customHeight="1" thickBot="1">
      <c r="A6" s="234">
        <v>2</v>
      </c>
      <c r="B6" s="17" t="s">
        <v>202</v>
      </c>
      <c r="C6" s="17" t="s">
        <v>203</v>
      </c>
      <c r="D6" s="240" t="s">
        <v>204</v>
      </c>
      <c r="E6" s="23">
        <v>1920000</v>
      </c>
      <c r="F6" s="54">
        <v>1920000</v>
      </c>
      <c r="G6" s="23">
        <v>1920000</v>
      </c>
      <c r="H6" s="17" t="s">
        <v>205</v>
      </c>
      <c r="I6" s="240" t="s">
        <v>162</v>
      </c>
    </row>
    <row r="7" spans="1:10" ht="92.25" customHeight="1" thickBot="1">
      <c r="A7" s="234">
        <v>3</v>
      </c>
      <c r="B7" s="17" t="s">
        <v>206</v>
      </c>
      <c r="C7" s="17" t="s">
        <v>203</v>
      </c>
      <c r="D7" s="240" t="s">
        <v>207</v>
      </c>
      <c r="E7" s="23">
        <v>255000</v>
      </c>
      <c r="F7" s="54">
        <v>255000</v>
      </c>
      <c r="G7" s="23">
        <v>255000</v>
      </c>
      <c r="H7" s="17" t="s">
        <v>205</v>
      </c>
      <c r="I7" s="240" t="s">
        <v>162</v>
      </c>
    </row>
    <row r="8" spans="1:10" ht="90" customHeight="1" thickBot="1">
      <c r="A8" s="234">
        <v>4</v>
      </c>
      <c r="B8" s="17" t="s">
        <v>208</v>
      </c>
      <c r="C8" s="17" t="s">
        <v>203</v>
      </c>
      <c r="D8" s="240" t="s">
        <v>209</v>
      </c>
      <c r="E8" s="23">
        <v>1480000</v>
      </c>
      <c r="F8" s="54">
        <v>1480000</v>
      </c>
      <c r="G8" s="23">
        <v>1480000</v>
      </c>
      <c r="H8" s="17" t="s">
        <v>205</v>
      </c>
      <c r="I8" s="240" t="s">
        <v>162</v>
      </c>
      <c r="J8" s="271"/>
    </row>
    <row r="9" spans="1:10" ht="24.75" customHeight="1" thickBot="1">
      <c r="A9" s="131"/>
      <c r="B9" s="132"/>
      <c r="C9" s="132"/>
      <c r="D9" s="131"/>
      <c r="E9" s="131"/>
      <c r="F9" s="131"/>
      <c r="G9" s="131"/>
      <c r="H9" s="132"/>
      <c r="I9" s="321">
        <v>50</v>
      </c>
      <c r="J9" s="132"/>
    </row>
    <row r="10" spans="1:10" ht="22.5" customHeight="1" thickBot="1">
      <c r="A10" s="420" t="s">
        <v>6</v>
      </c>
      <c r="B10" s="420" t="s">
        <v>7</v>
      </c>
      <c r="C10" s="420" t="s">
        <v>8</v>
      </c>
      <c r="D10" s="420" t="s">
        <v>4</v>
      </c>
      <c r="E10" s="417" t="s">
        <v>5</v>
      </c>
      <c r="F10" s="418"/>
      <c r="G10" s="419"/>
      <c r="H10" s="420" t="s">
        <v>81</v>
      </c>
      <c r="I10" s="420" t="s">
        <v>10</v>
      </c>
    </row>
    <row r="11" spans="1:10" ht="27.75" customHeight="1" thickBot="1">
      <c r="A11" s="421"/>
      <c r="B11" s="421"/>
      <c r="C11" s="421"/>
      <c r="D11" s="421"/>
      <c r="E11" s="58">
        <v>2555</v>
      </c>
      <c r="F11" s="61">
        <v>2556</v>
      </c>
      <c r="G11" s="61">
        <v>2557</v>
      </c>
      <c r="H11" s="421"/>
      <c r="I11" s="421"/>
    </row>
    <row r="12" spans="1:10" ht="43.5">
      <c r="A12" s="405">
        <v>5</v>
      </c>
      <c r="B12" s="406" t="s">
        <v>210</v>
      </c>
      <c r="C12" s="406" t="s">
        <v>211</v>
      </c>
      <c r="D12" s="15" t="s">
        <v>427</v>
      </c>
      <c r="E12" s="424">
        <v>45600</v>
      </c>
      <c r="F12" s="424">
        <v>45600</v>
      </c>
      <c r="G12" s="424">
        <v>45600</v>
      </c>
      <c r="H12" s="406" t="s">
        <v>213</v>
      </c>
      <c r="I12" s="405" t="s">
        <v>162</v>
      </c>
    </row>
    <row r="13" spans="1:10" ht="48.75" customHeight="1" thickBot="1">
      <c r="A13" s="402"/>
      <c r="B13" s="404"/>
      <c r="C13" s="404"/>
      <c r="D13" s="240"/>
      <c r="E13" s="426"/>
      <c r="F13" s="426"/>
      <c r="G13" s="426"/>
      <c r="H13" s="404"/>
      <c r="I13" s="402"/>
    </row>
    <row r="14" spans="1:10" ht="76.5" customHeight="1" thickBot="1">
      <c r="A14" s="125">
        <v>6</v>
      </c>
      <c r="B14" s="17" t="s">
        <v>214</v>
      </c>
      <c r="C14" s="17" t="s">
        <v>215</v>
      </c>
      <c r="D14" s="240" t="s">
        <v>212</v>
      </c>
      <c r="E14" s="326" t="s">
        <v>56</v>
      </c>
      <c r="F14" s="23">
        <v>100000</v>
      </c>
      <c r="G14" s="326" t="s">
        <v>56</v>
      </c>
      <c r="H14" s="17" t="s">
        <v>216</v>
      </c>
      <c r="I14" s="240" t="s">
        <v>217</v>
      </c>
    </row>
    <row r="15" spans="1:10" ht="74.25" customHeight="1" thickBot="1">
      <c r="A15" s="125">
        <v>7</v>
      </c>
      <c r="B15" s="17" t="s">
        <v>478</v>
      </c>
      <c r="C15" s="17" t="s">
        <v>218</v>
      </c>
      <c r="D15" s="240" t="s">
        <v>219</v>
      </c>
      <c r="E15" s="23">
        <v>20000</v>
      </c>
      <c r="F15" s="23">
        <v>20000</v>
      </c>
      <c r="G15" s="23">
        <v>20000</v>
      </c>
      <c r="H15" s="17" t="s">
        <v>220</v>
      </c>
      <c r="I15" s="240" t="s">
        <v>162</v>
      </c>
    </row>
    <row r="16" spans="1:10" ht="74.25" customHeight="1" thickBot="1">
      <c r="A16" s="125">
        <v>8</v>
      </c>
      <c r="B16" s="17" t="s">
        <v>221</v>
      </c>
      <c r="C16" s="17" t="s">
        <v>222</v>
      </c>
      <c r="D16" s="240" t="s">
        <v>223</v>
      </c>
      <c r="E16" s="23">
        <v>1500000</v>
      </c>
      <c r="F16" s="23">
        <v>1500000</v>
      </c>
      <c r="G16" s="23">
        <v>1500000</v>
      </c>
      <c r="H16" s="17" t="s">
        <v>224</v>
      </c>
      <c r="I16" s="240" t="s">
        <v>162</v>
      </c>
    </row>
    <row r="17" spans="1:10" ht="24.75" customHeight="1"/>
    <row r="18" spans="1:10" ht="24.75" customHeight="1"/>
    <row r="19" spans="1:10" ht="24.75" customHeight="1"/>
    <row r="20" spans="1:10" ht="24.75" customHeight="1" thickBot="1">
      <c r="I20" s="321">
        <v>51</v>
      </c>
    </row>
    <row r="21" spans="1:10" ht="22.5" customHeight="1" thickBot="1">
      <c r="A21" s="420" t="s">
        <v>6</v>
      </c>
      <c r="B21" s="420" t="s">
        <v>7</v>
      </c>
      <c r="C21" s="420" t="s">
        <v>8</v>
      </c>
      <c r="D21" s="420" t="s">
        <v>4</v>
      </c>
      <c r="E21" s="417" t="s">
        <v>5</v>
      </c>
      <c r="F21" s="418"/>
      <c r="G21" s="419"/>
      <c r="H21" s="420" t="s">
        <v>81</v>
      </c>
      <c r="I21" s="420" t="s">
        <v>10</v>
      </c>
    </row>
    <row r="22" spans="1:10" ht="22.5" thickBot="1">
      <c r="A22" s="421"/>
      <c r="B22" s="421"/>
      <c r="C22" s="421"/>
      <c r="D22" s="421"/>
      <c r="E22" s="58">
        <v>2555</v>
      </c>
      <c r="F22" s="61">
        <v>2556</v>
      </c>
      <c r="G22" s="61">
        <v>2557</v>
      </c>
      <c r="H22" s="421"/>
      <c r="I22" s="421"/>
    </row>
    <row r="23" spans="1:10" ht="66" thickBot="1">
      <c r="A23" s="125">
        <v>9</v>
      </c>
      <c r="B23" s="17" t="s">
        <v>225</v>
      </c>
      <c r="C23" s="17" t="s">
        <v>226</v>
      </c>
      <c r="D23" s="240" t="s">
        <v>227</v>
      </c>
      <c r="E23" s="23">
        <v>500000</v>
      </c>
      <c r="F23" s="54">
        <v>500000</v>
      </c>
      <c r="G23" s="23">
        <v>500000</v>
      </c>
      <c r="H23" s="17" t="s">
        <v>224</v>
      </c>
      <c r="I23" s="240" t="s">
        <v>162</v>
      </c>
    </row>
    <row r="24" spans="1:10" ht="89.25" customHeight="1" thickBot="1">
      <c r="A24" s="51">
        <v>10</v>
      </c>
      <c r="B24" s="53" t="s">
        <v>681</v>
      </c>
      <c r="C24" s="52" t="s">
        <v>435</v>
      </c>
      <c r="D24" s="51" t="s">
        <v>680</v>
      </c>
      <c r="E24" s="327">
        <v>0</v>
      </c>
      <c r="F24" s="327">
        <v>0</v>
      </c>
      <c r="G24" s="23">
        <v>500000</v>
      </c>
      <c r="H24" s="53" t="s">
        <v>436</v>
      </c>
      <c r="I24" s="51" t="s">
        <v>162</v>
      </c>
      <c r="J24" s="132"/>
    </row>
    <row r="27" spans="1:10" ht="24" customHeight="1">
      <c r="E27" s="334"/>
    </row>
    <row r="28" spans="1:10" ht="24.75" customHeight="1"/>
    <row r="29" spans="1:10" ht="24.75" customHeight="1"/>
    <row r="30" spans="1:10" ht="24.75" customHeight="1"/>
    <row r="31" spans="1:10" ht="24.75" customHeight="1"/>
    <row r="32" spans="1:10" ht="24.75" customHeight="1"/>
    <row r="33" spans="1:10" ht="24.75" customHeight="1"/>
    <row r="34" spans="1:10" ht="24.75" customHeight="1"/>
    <row r="35" spans="1:10" ht="24.75" customHeight="1">
      <c r="I35" s="321">
        <v>52</v>
      </c>
    </row>
    <row r="36" spans="1:10" ht="22.5" thickBot="1">
      <c r="B36" s="130" t="s">
        <v>231</v>
      </c>
    </row>
    <row r="37" spans="1:10" ht="22.5" customHeight="1" thickBot="1">
      <c r="A37" s="420" t="s">
        <v>6</v>
      </c>
      <c r="B37" s="420" t="s">
        <v>7</v>
      </c>
      <c r="C37" s="420" t="s">
        <v>8</v>
      </c>
      <c r="D37" s="420" t="s">
        <v>4</v>
      </c>
      <c r="E37" s="417" t="s">
        <v>5</v>
      </c>
      <c r="F37" s="418"/>
      <c r="G37" s="419"/>
      <c r="H37" s="420" t="s">
        <v>81</v>
      </c>
      <c r="I37" s="420" t="s">
        <v>10</v>
      </c>
    </row>
    <row r="38" spans="1:10" ht="22.5" thickBot="1">
      <c r="A38" s="421"/>
      <c r="B38" s="421"/>
      <c r="C38" s="421"/>
      <c r="D38" s="421"/>
      <c r="E38" s="58">
        <v>2555</v>
      </c>
      <c r="F38" s="61">
        <v>2556</v>
      </c>
      <c r="G38" s="61">
        <v>2557</v>
      </c>
      <c r="H38" s="421"/>
      <c r="I38" s="421"/>
    </row>
    <row r="39" spans="1:10" ht="95.25" customHeight="1" thickBot="1">
      <c r="A39" s="125">
        <v>1</v>
      </c>
      <c r="B39" s="17" t="s">
        <v>232</v>
      </c>
      <c r="C39" s="17" t="s">
        <v>233</v>
      </c>
      <c r="D39" s="240" t="s">
        <v>155</v>
      </c>
      <c r="E39" s="23">
        <v>30000</v>
      </c>
      <c r="F39" s="54">
        <v>30000</v>
      </c>
      <c r="G39" s="23">
        <v>30000</v>
      </c>
      <c r="H39" s="17" t="s">
        <v>234</v>
      </c>
      <c r="I39" s="240" t="s">
        <v>162</v>
      </c>
    </row>
    <row r="40" spans="1:10" ht="66" thickBot="1">
      <c r="A40" s="51">
        <v>2</v>
      </c>
      <c r="B40" s="53" t="s">
        <v>228</v>
      </c>
      <c r="C40" s="52" t="s">
        <v>428</v>
      </c>
      <c r="D40" s="51" t="s">
        <v>229</v>
      </c>
      <c r="E40" s="337">
        <v>0</v>
      </c>
      <c r="F40" s="254">
        <v>200000</v>
      </c>
      <c r="G40" s="54">
        <v>200000</v>
      </c>
      <c r="H40" s="53" t="s">
        <v>230</v>
      </c>
      <c r="I40" s="51" t="s">
        <v>162</v>
      </c>
    </row>
    <row r="41" spans="1:10" ht="24" customHeight="1">
      <c r="A41" s="139">
        <v>3</v>
      </c>
      <c r="B41" s="137" t="s">
        <v>473</v>
      </c>
      <c r="C41" s="137" t="s">
        <v>475</v>
      </c>
      <c r="D41" s="138" t="s">
        <v>212</v>
      </c>
      <c r="E41" s="335">
        <v>0</v>
      </c>
      <c r="F41" s="335">
        <v>0</v>
      </c>
      <c r="G41" s="328">
        <v>800000</v>
      </c>
      <c r="H41" s="137" t="s">
        <v>485</v>
      </c>
      <c r="I41" s="138" t="s">
        <v>162</v>
      </c>
    </row>
    <row r="42" spans="1:10" ht="24" customHeight="1" thickBot="1">
      <c r="A42" s="148"/>
      <c r="B42" s="149" t="s">
        <v>474</v>
      </c>
      <c r="C42" s="149" t="s">
        <v>476</v>
      </c>
      <c r="D42" s="150" t="s">
        <v>471</v>
      </c>
      <c r="E42" s="336"/>
      <c r="F42" s="336"/>
      <c r="G42" s="329"/>
      <c r="H42" s="149" t="s">
        <v>477</v>
      </c>
      <c r="I42" s="148"/>
    </row>
    <row r="43" spans="1:10" ht="24.75" customHeight="1">
      <c r="A43" s="133">
        <v>4</v>
      </c>
      <c r="B43" s="134" t="s">
        <v>479</v>
      </c>
      <c r="C43" s="134" t="s">
        <v>481</v>
      </c>
      <c r="D43" s="133" t="s">
        <v>471</v>
      </c>
      <c r="E43" s="335">
        <v>0</v>
      </c>
      <c r="F43" s="335">
        <v>0</v>
      </c>
      <c r="G43" s="330">
        <v>400000</v>
      </c>
      <c r="H43" s="134" t="s">
        <v>486</v>
      </c>
      <c r="I43" s="133" t="s">
        <v>162</v>
      </c>
      <c r="J43" s="132"/>
    </row>
    <row r="44" spans="1:10" ht="24.75" customHeight="1">
      <c r="A44" s="152"/>
      <c r="B44" s="153" t="s">
        <v>480</v>
      </c>
      <c r="C44" s="153" t="s">
        <v>482</v>
      </c>
      <c r="D44" s="152"/>
      <c r="E44" s="258"/>
      <c r="F44" s="258"/>
      <c r="G44" s="258"/>
      <c r="H44" s="153" t="s">
        <v>487</v>
      </c>
      <c r="I44" s="152"/>
      <c r="J44" s="132"/>
    </row>
    <row r="45" spans="1:10" ht="24.75" customHeight="1">
      <c r="A45" s="152"/>
      <c r="B45" s="153"/>
      <c r="C45" s="153" t="s">
        <v>483</v>
      </c>
      <c r="D45" s="152"/>
      <c r="E45" s="152"/>
      <c r="F45" s="152"/>
      <c r="G45" s="152"/>
      <c r="H45" s="153"/>
      <c r="I45" s="152"/>
      <c r="J45" s="132"/>
    </row>
    <row r="46" spans="1:10" ht="24.75" customHeight="1" thickBot="1">
      <c r="A46" s="154"/>
      <c r="B46" s="155"/>
      <c r="C46" s="155" t="s">
        <v>484</v>
      </c>
      <c r="D46" s="154"/>
      <c r="E46" s="154"/>
      <c r="F46" s="154"/>
      <c r="G46" s="154"/>
      <c r="H46" s="155"/>
      <c r="I46" s="154"/>
      <c r="J46" s="132"/>
    </row>
    <row r="47" spans="1:10" ht="24.75" customHeight="1">
      <c r="A47" s="131"/>
      <c r="B47" s="132"/>
      <c r="C47" s="132"/>
      <c r="D47" s="131"/>
      <c r="E47" s="131"/>
      <c r="F47" s="131"/>
      <c r="G47" s="131"/>
      <c r="H47" s="132"/>
      <c r="I47" s="131"/>
      <c r="J47" s="132"/>
    </row>
    <row r="48" spans="1:10" ht="24.75" customHeight="1">
      <c r="A48" s="131"/>
      <c r="B48" s="132"/>
      <c r="C48" s="132"/>
      <c r="D48" s="131"/>
      <c r="E48" s="131"/>
      <c r="F48" s="131"/>
      <c r="G48" s="131"/>
      <c r="H48" s="132"/>
      <c r="I48" s="131"/>
      <c r="J48" s="132"/>
    </row>
    <row r="49" spans="1:10" ht="24.75" customHeight="1">
      <c r="A49" s="131"/>
      <c r="B49" s="132"/>
      <c r="C49" s="132"/>
      <c r="D49" s="131"/>
      <c r="E49" s="131"/>
      <c r="F49" s="131"/>
      <c r="G49" s="131"/>
      <c r="H49" s="132"/>
      <c r="I49" s="131"/>
      <c r="J49" s="132"/>
    </row>
    <row r="50" spans="1:10" ht="24.75" customHeight="1">
      <c r="A50" s="131"/>
      <c r="B50" s="132"/>
      <c r="C50" s="132"/>
      <c r="D50" s="131"/>
      <c r="E50" s="131"/>
      <c r="F50" s="131"/>
      <c r="G50" s="131"/>
      <c r="H50" s="132"/>
      <c r="I50" s="321">
        <v>53</v>
      </c>
      <c r="J50" s="132"/>
    </row>
    <row r="51" spans="1:10" ht="22.5" thickBot="1">
      <c r="B51" s="130" t="s">
        <v>235</v>
      </c>
    </row>
    <row r="52" spans="1:10" ht="22.5" customHeight="1" thickBot="1">
      <c r="A52" s="420" t="s">
        <v>6</v>
      </c>
      <c r="B52" s="420" t="s">
        <v>7</v>
      </c>
      <c r="C52" s="420" t="s">
        <v>8</v>
      </c>
      <c r="D52" s="420" t="s">
        <v>4</v>
      </c>
      <c r="E52" s="417" t="s">
        <v>5</v>
      </c>
      <c r="F52" s="418"/>
      <c r="G52" s="419"/>
      <c r="H52" s="420" t="s">
        <v>81</v>
      </c>
      <c r="I52" s="420" t="s">
        <v>10</v>
      </c>
    </row>
    <row r="53" spans="1:10" ht="22.5" thickBot="1">
      <c r="A53" s="421"/>
      <c r="B53" s="421"/>
      <c r="C53" s="421"/>
      <c r="D53" s="421"/>
      <c r="E53" s="58">
        <v>2555</v>
      </c>
      <c r="F53" s="61">
        <v>2556</v>
      </c>
      <c r="G53" s="61">
        <v>2557</v>
      </c>
      <c r="H53" s="421"/>
      <c r="I53" s="421"/>
    </row>
    <row r="54" spans="1:10" ht="74.25" customHeight="1" thickBot="1">
      <c r="A54" s="125">
        <v>1</v>
      </c>
      <c r="B54" s="17" t="s">
        <v>236</v>
      </c>
      <c r="C54" s="17" t="s">
        <v>237</v>
      </c>
      <c r="D54" s="240" t="s">
        <v>155</v>
      </c>
      <c r="E54" s="23">
        <v>19500</v>
      </c>
      <c r="F54" s="54">
        <v>19500</v>
      </c>
      <c r="G54" s="23">
        <v>19500</v>
      </c>
      <c r="H54" s="17" t="s">
        <v>238</v>
      </c>
      <c r="I54" s="240" t="s">
        <v>162</v>
      </c>
    </row>
    <row r="55" spans="1:10" ht="72.75" customHeight="1" thickBot="1">
      <c r="A55" s="125">
        <v>2</v>
      </c>
      <c r="B55" s="17" t="s">
        <v>239</v>
      </c>
      <c r="C55" s="17" t="s">
        <v>240</v>
      </c>
      <c r="D55" s="240" t="s">
        <v>155</v>
      </c>
      <c r="E55" s="23">
        <v>50000</v>
      </c>
      <c r="F55" s="54">
        <v>50000</v>
      </c>
      <c r="G55" s="23">
        <v>50000</v>
      </c>
      <c r="H55" s="17" t="s">
        <v>241</v>
      </c>
      <c r="I55" s="240" t="s">
        <v>162</v>
      </c>
    </row>
    <row r="56" spans="1:10" ht="131.25" thickBot="1">
      <c r="A56" s="125">
        <v>3</v>
      </c>
      <c r="B56" s="17" t="s">
        <v>242</v>
      </c>
      <c r="C56" s="17" t="s">
        <v>243</v>
      </c>
      <c r="D56" s="240" t="s">
        <v>155</v>
      </c>
      <c r="E56" s="23">
        <v>30000</v>
      </c>
      <c r="F56" s="54">
        <v>30000</v>
      </c>
      <c r="G56" s="23">
        <v>30000</v>
      </c>
      <c r="H56" s="17" t="s">
        <v>244</v>
      </c>
      <c r="I56" s="240" t="s">
        <v>162</v>
      </c>
    </row>
    <row r="57" spans="1:10" ht="24.75" customHeight="1">
      <c r="A57" s="131"/>
      <c r="B57" s="132"/>
      <c r="C57" s="132"/>
      <c r="D57" s="131"/>
      <c r="E57" s="131"/>
      <c r="F57" s="131"/>
      <c r="G57" s="131"/>
      <c r="H57" s="132"/>
      <c r="I57" s="131"/>
      <c r="J57" s="132"/>
    </row>
    <row r="58" spans="1:10" ht="24.75" customHeight="1"/>
    <row r="59" spans="1:10" ht="24.75" customHeight="1"/>
    <row r="60" spans="1:10" ht="24.75" customHeight="1"/>
    <row r="61" spans="1:10" ht="24.75" customHeight="1">
      <c r="I61" s="321">
        <v>54</v>
      </c>
    </row>
    <row r="62" spans="1:10" ht="24.75" customHeight="1" thickBot="1">
      <c r="B62" s="130" t="s">
        <v>245</v>
      </c>
      <c r="I62" s="321"/>
    </row>
    <row r="63" spans="1:10" ht="24.75" customHeight="1" thickBot="1">
      <c r="A63" s="420" t="s">
        <v>6</v>
      </c>
      <c r="B63" s="420" t="s">
        <v>7</v>
      </c>
      <c r="C63" s="420" t="s">
        <v>8</v>
      </c>
      <c r="D63" s="420" t="s">
        <v>4</v>
      </c>
      <c r="E63" s="417" t="s">
        <v>5</v>
      </c>
      <c r="F63" s="418"/>
      <c r="G63" s="419"/>
      <c r="H63" s="420" t="s">
        <v>81</v>
      </c>
      <c r="I63" s="420" t="s">
        <v>10</v>
      </c>
    </row>
    <row r="64" spans="1:10" ht="22.5" thickBot="1">
      <c r="A64" s="421"/>
      <c r="B64" s="421"/>
      <c r="C64" s="421"/>
      <c r="D64" s="421"/>
      <c r="E64" s="58">
        <v>2555</v>
      </c>
      <c r="F64" s="61">
        <v>2556</v>
      </c>
      <c r="G64" s="61">
        <v>2557</v>
      </c>
      <c r="H64" s="421"/>
      <c r="I64" s="421"/>
    </row>
    <row r="65" spans="1:10" ht="91.5" customHeight="1" thickBot="1">
      <c r="A65" s="56">
        <v>1</v>
      </c>
      <c r="B65" s="57" t="s">
        <v>429</v>
      </c>
      <c r="C65" s="57" t="s">
        <v>246</v>
      </c>
      <c r="D65" s="56" t="s">
        <v>155</v>
      </c>
      <c r="E65" s="331">
        <v>50000</v>
      </c>
      <c r="F65" s="332">
        <v>50000</v>
      </c>
      <c r="G65" s="331">
        <v>50000</v>
      </c>
      <c r="H65" s="57" t="s">
        <v>247</v>
      </c>
      <c r="I65" s="56" t="s">
        <v>162</v>
      </c>
    </row>
    <row r="66" spans="1:10" ht="22.5" thickBot="1">
      <c r="B66" s="130" t="s">
        <v>248</v>
      </c>
    </row>
    <row r="67" spans="1:10" ht="22.5" customHeight="1" thickBot="1">
      <c r="A67" s="420" t="s">
        <v>6</v>
      </c>
      <c r="B67" s="420" t="s">
        <v>7</v>
      </c>
      <c r="C67" s="420" t="s">
        <v>8</v>
      </c>
      <c r="D67" s="420" t="s">
        <v>4</v>
      </c>
      <c r="E67" s="417" t="s">
        <v>5</v>
      </c>
      <c r="F67" s="418"/>
      <c r="G67" s="419"/>
      <c r="H67" s="420" t="s">
        <v>81</v>
      </c>
      <c r="I67" s="420" t="s">
        <v>10</v>
      </c>
    </row>
    <row r="68" spans="1:10" ht="22.5" thickBot="1">
      <c r="A68" s="421"/>
      <c r="B68" s="421"/>
      <c r="C68" s="421"/>
      <c r="D68" s="421"/>
      <c r="E68" s="58">
        <v>2555</v>
      </c>
      <c r="F68" s="61">
        <v>2556</v>
      </c>
      <c r="G68" s="61">
        <v>2557</v>
      </c>
      <c r="H68" s="421"/>
      <c r="I68" s="421"/>
    </row>
    <row r="69" spans="1:10" ht="90.75" customHeight="1" thickBot="1">
      <c r="A69" s="125">
        <v>1</v>
      </c>
      <c r="B69" s="17" t="s">
        <v>249</v>
      </c>
      <c r="C69" s="17" t="s">
        <v>430</v>
      </c>
      <c r="D69" s="240" t="s">
        <v>250</v>
      </c>
      <c r="E69" s="23">
        <v>97500</v>
      </c>
      <c r="F69" s="54">
        <v>97500</v>
      </c>
      <c r="G69" s="23">
        <v>97500</v>
      </c>
      <c r="H69" s="17" t="s">
        <v>251</v>
      </c>
      <c r="I69" s="240" t="s">
        <v>162</v>
      </c>
    </row>
    <row r="70" spans="1:10" ht="63.75" customHeight="1" thickBot="1">
      <c r="A70" s="125">
        <v>2</v>
      </c>
      <c r="B70" s="17" t="s">
        <v>252</v>
      </c>
      <c r="C70" s="17" t="s">
        <v>253</v>
      </c>
      <c r="D70" s="240" t="s">
        <v>250</v>
      </c>
      <c r="E70" s="23">
        <v>280000</v>
      </c>
      <c r="F70" s="54">
        <v>280000</v>
      </c>
      <c r="G70" s="23">
        <v>280000</v>
      </c>
      <c r="H70" s="17" t="s">
        <v>254</v>
      </c>
      <c r="I70" s="240" t="s">
        <v>162</v>
      </c>
    </row>
    <row r="71" spans="1:10" ht="24.75" customHeight="1">
      <c r="A71" s="133">
        <v>3</v>
      </c>
      <c r="B71" s="134" t="s">
        <v>566</v>
      </c>
      <c r="C71" s="134" t="s">
        <v>568</v>
      </c>
      <c r="D71" s="133" t="s">
        <v>250</v>
      </c>
      <c r="E71" s="335">
        <v>0</v>
      </c>
      <c r="F71" s="335">
        <v>0</v>
      </c>
      <c r="G71" s="257">
        <v>300000</v>
      </c>
      <c r="H71" s="134" t="s">
        <v>571</v>
      </c>
      <c r="I71" s="133" t="s">
        <v>162</v>
      </c>
      <c r="J71" s="132"/>
    </row>
    <row r="72" spans="1:10" ht="24.75" customHeight="1">
      <c r="A72" s="152"/>
      <c r="B72" s="153" t="s">
        <v>567</v>
      </c>
      <c r="C72" s="153" t="s">
        <v>569</v>
      </c>
      <c r="D72" s="152"/>
      <c r="E72" s="258"/>
      <c r="F72" s="258"/>
      <c r="G72" s="258"/>
      <c r="H72" s="153" t="s">
        <v>572</v>
      </c>
      <c r="I72" s="152"/>
      <c r="J72" s="132"/>
    </row>
    <row r="73" spans="1:10" ht="24.75" customHeight="1" thickBot="1">
      <c r="A73" s="154"/>
      <c r="B73" s="155"/>
      <c r="C73" s="155" t="s">
        <v>570</v>
      </c>
      <c r="D73" s="154"/>
      <c r="E73" s="333"/>
      <c r="F73" s="333"/>
      <c r="G73" s="333"/>
      <c r="H73" s="155"/>
      <c r="I73" s="154"/>
      <c r="J73" s="132"/>
    </row>
    <row r="74" spans="1:10" ht="24.75" customHeight="1" thickBot="1">
      <c r="I74" s="321">
        <v>55</v>
      </c>
    </row>
    <row r="75" spans="1:10" ht="22.5" customHeight="1" thickBot="1">
      <c r="A75" s="420" t="s">
        <v>6</v>
      </c>
      <c r="B75" s="420" t="s">
        <v>7</v>
      </c>
      <c r="C75" s="420" t="s">
        <v>8</v>
      </c>
      <c r="D75" s="420" t="s">
        <v>4</v>
      </c>
      <c r="E75" s="417" t="s">
        <v>5</v>
      </c>
      <c r="F75" s="418"/>
      <c r="G75" s="419"/>
      <c r="H75" s="420" t="s">
        <v>81</v>
      </c>
      <c r="I75" s="420" t="s">
        <v>10</v>
      </c>
    </row>
    <row r="76" spans="1:10" ht="22.5" thickBot="1">
      <c r="A76" s="421"/>
      <c r="B76" s="421"/>
      <c r="C76" s="421"/>
      <c r="D76" s="421"/>
      <c r="E76" s="58">
        <v>2555</v>
      </c>
      <c r="F76" s="61">
        <v>2556</v>
      </c>
      <c r="G76" s="61">
        <v>2557</v>
      </c>
      <c r="H76" s="421"/>
      <c r="I76" s="421"/>
    </row>
    <row r="77" spans="1:10" ht="20.25" customHeight="1">
      <c r="A77" s="359">
        <v>4</v>
      </c>
      <c r="B77" s="26" t="s">
        <v>648</v>
      </c>
      <c r="C77" s="26" t="s">
        <v>650</v>
      </c>
      <c r="D77" s="360" t="s">
        <v>155</v>
      </c>
      <c r="E77" s="29">
        <v>500000</v>
      </c>
      <c r="F77" s="29">
        <v>500000</v>
      </c>
      <c r="G77" s="29">
        <v>500000</v>
      </c>
      <c r="H77" s="134" t="s">
        <v>571</v>
      </c>
      <c r="I77" s="133" t="s">
        <v>162</v>
      </c>
    </row>
    <row r="78" spans="1:10" ht="24.75" customHeight="1">
      <c r="A78" s="152"/>
      <c r="B78" s="153" t="s">
        <v>649</v>
      </c>
      <c r="C78" s="153" t="s">
        <v>651</v>
      </c>
      <c r="D78" s="152"/>
      <c r="E78" s="258"/>
      <c r="F78" s="258"/>
      <c r="G78" s="259"/>
      <c r="H78" s="153" t="s">
        <v>572</v>
      </c>
      <c r="I78" s="152"/>
      <c r="J78" s="132"/>
    </row>
    <row r="79" spans="1:10" ht="24.75" customHeight="1">
      <c r="A79" s="152"/>
      <c r="B79" s="153"/>
      <c r="C79" s="153" t="s">
        <v>652</v>
      </c>
      <c r="D79" s="152"/>
      <c r="E79" s="258"/>
      <c r="F79" s="258"/>
      <c r="G79" s="258"/>
      <c r="H79" s="153"/>
      <c r="I79" s="152"/>
      <c r="J79" s="132"/>
    </row>
    <row r="80" spans="1:10" ht="24.75" customHeight="1" thickBot="1">
      <c r="A80" s="154"/>
      <c r="B80" s="155"/>
      <c r="C80" s="155" t="s">
        <v>572</v>
      </c>
      <c r="D80" s="154"/>
      <c r="E80" s="333"/>
      <c r="F80" s="333"/>
      <c r="G80" s="333"/>
      <c r="H80" s="155"/>
      <c r="I80" s="154"/>
      <c r="J80" s="132"/>
    </row>
    <row r="81" spans="1:10" ht="24.75" customHeight="1" thickBot="1">
      <c r="B81" s="130" t="s">
        <v>255</v>
      </c>
    </row>
    <row r="82" spans="1:10" ht="22.5" customHeight="1" thickBot="1">
      <c r="A82" s="420" t="s">
        <v>6</v>
      </c>
      <c r="B82" s="420" t="s">
        <v>7</v>
      </c>
      <c r="C82" s="420" t="s">
        <v>8</v>
      </c>
      <c r="D82" s="420" t="s">
        <v>4</v>
      </c>
      <c r="E82" s="417" t="s">
        <v>5</v>
      </c>
      <c r="F82" s="418"/>
      <c r="G82" s="419"/>
      <c r="H82" s="420" t="s">
        <v>81</v>
      </c>
      <c r="I82" s="420" t="s">
        <v>10</v>
      </c>
    </row>
    <row r="83" spans="1:10" ht="22.5" thickBot="1">
      <c r="A83" s="421"/>
      <c r="B83" s="421"/>
      <c r="C83" s="421"/>
      <c r="D83" s="421"/>
      <c r="E83" s="58">
        <v>2555</v>
      </c>
      <c r="F83" s="61">
        <v>2556</v>
      </c>
      <c r="G83" s="61">
        <v>2557</v>
      </c>
      <c r="H83" s="421"/>
      <c r="I83" s="421"/>
    </row>
    <row r="84" spans="1:10" ht="66" thickBot="1">
      <c r="A84" s="125">
        <v>1</v>
      </c>
      <c r="B84" s="17" t="s">
        <v>256</v>
      </c>
      <c r="C84" s="17" t="s">
        <v>257</v>
      </c>
      <c r="D84" s="240" t="s">
        <v>155</v>
      </c>
      <c r="E84" s="23">
        <v>20000</v>
      </c>
      <c r="F84" s="54">
        <v>20000</v>
      </c>
      <c r="G84" s="23">
        <v>20000</v>
      </c>
      <c r="H84" s="17" t="s">
        <v>258</v>
      </c>
      <c r="I84" s="240" t="s">
        <v>162</v>
      </c>
    </row>
    <row r="85" spans="1:10" ht="24.75" customHeight="1">
      <c r="A85" s="131"/>
      <c r="B85" s="132"/>
      <c r="C85" s="132"/>
      <c r="D85" s="131"/>
      <c r="E85" s="131"/>
      <c r="F85" s="131"/>
      <c r="G85" s="131"/>
      <c r="H85" s="132"/>
      <c r="I85" s="131"/>
      <c r="J85" s="132"/>
    </row>
    <row r="86" spans="1:10" ht="24.75" customHeight="1"/>
    <row r="87" spans="1:10" ht="24.75" customHeight="1"/>
    <row r="88" spans="1:10" ht="24.75" customHeight="1"/>
    <row r="89" spans="1:10" ht="24.75" customHeight="1"/>
    <row r="90" spans="1:10" ht="24.75" customHeight="1"/>
    <row r="91" spans="1:10" ht="24.75" customHeight="1"/>
    <row r="92" spans="1:10" ht="24.75" customHeight="1">
      <c r="I92" s="321">
        <v>56</v>
      </c>
    </row>
    <row r="93" spans="1:10" ht="24.75" customHeight="1" thickBot="1">
      <c r="B93" s="130" t="s">
        <v>259</v>
      </c>
    </row>
    <row r="94" spans="1:10" ht="22.5" customHeight="1" thickBot="1">
      <c r="A94" s="420" t="s">
        <v>6</v>
      </c>
      <c r="B94" s="420" t="s">
        <v>7</v>
      </c>
      <c r="C94" s="420" t="s">
        <v>8</v>
      </c>
      <c r="D94" s="420" t="s">
        <v>4</v>
      </c>
      <c r="E94" s="417" t="s">
        <v>5</v>
      </c>
      <c r="F94" s="418"/>
      <c r="G94" s="419"/>
      <c r="H94" s="420" t="s">
        <v>81</v>
      </c>
      <c r="I94" s="420" t="s">
        <v>10</v>
      </c>
    </row>
    <row r="95" spans="1:10" ht="22.5" thickBot="1">
      <c r="A95" s="421"/>
      <c r="B95" s="421"/>
      <c r="C95" s="421"/>
      <c r="D95" s="421"/>
      <c r="E95" s="58">
        <v>2555</v>
      </c>
      <c r="F95" s="61">
        <v>2556</v>
      </c>
      <c r="G95" s="61">
        <v>2557</v>
      </c>
      <c r="H95" s="421"/>
      <c r="I95" s="421"/>
    </row>
    <row r="96" spans="1:10" ht="93.75" customHeight="1" thickBot="1">
      <c r="A96" s="125">
        <v>1</v>
      </c>
      <c r="B96" s="17" t="s">
        <v>260</v>
      </c>
      <c r="C96" s="17" t="s">
        <v>261</v>
      </c>
      <c r="D96" s="240" t="s">
        <v>161</v>
      </c>
      <c r="E96" s="23">
        <v>40000</v>
      </c>
      <c r="F96" s="54">
        <v>40000</v>
      </c>
      <c r="G96" s="23">
        <v>40000</v>
      </c>
      <c r="H96" s="17" t="s">
        <v>262</v>
      </c>
      <c r="I96" s="240" t="s">
        <v>162</v>
      </c>
    </row>
    <row r="97" spans="1:10" ht="44.25" thickBot="1">
      <c r="A97" s="125">
        <v>2</v>
      </c>
      <c r="B97" s="17" t="s">
        <v>263</v>
      </c>
      <c r="C97" s="17" t="s">
        <v>264</v>
      </c>
      <c r="D97" s="240" t="s">
        <v>155</v>
      </c>
      <c r="E97" s="23">
        <v>40000</v>
      </c>
      <c r="F97" s="54">
        <v>40000</v>
      </c>
      <c r="G97" s="23">
        <v>40000</v>
      </c>
      <c r="H97" s="17" t="s">
        <v>265</v>
      </c>
      <c r="I97" s="240" t="s">
        <v>162</v>
      </c>
    </row>
    <row r="98" spans="1:10" ht="44.25" thickBot="1">
      <c r="A98" s="125">
        <v>3</v>
      </c>
      <c r="B98" s="17" t="s">
        <v>266</v>
      </c>
      <c r="C98" s="17" t="s">
        <v>267</v>
      </c>
      <c r="D98" s="240" t="s">
        <v>155</v>
      </c>
      <c r="E98" s="23">
        <v>40000</v>
      </c>
      <c r="F98" s="54">
        <v>40000</v>
      </c>
      <c r="G98" s="23">
        <v>40000</v>
      </c>
      <c r="H98" s="17" t="s">
        <v>268</v>
      </c>
      <c r="I98" s="240" t="s">
        <v>162</v>
      </c>
    </row>
    <row r="99" spans="1:10" ht="66" thickBot="1">
      <c r="A99" s="125">
        <v>4</v>
      </c>
      <c r="B99" s="17" t="s">
        <v>269</v>
      </c>
      <c r="C99" s="17" t="s">
        <v>270</v>
      </c>
      <c r="D99" s="240" t="s">
        <v>155</v>
      </c>
      <c r="E99" s="23">
        <v>40000</v>
      </c>
      <c r="F99" s="54">
        <v>40000</v>
      </c>
      <c r="G99" s="23">
        <v>40000</v>
      </c>
      <c r="H99" s="17" t="s">
        <v>271</v>
      </c>
      <c r="I99" s="240" t="s">
        <v>272</v>
      </c>
    </row>
    <row r="100" spans="1:10" ht="24.75" customHeight="1">
      <c r="A100" s="131"/>
      <c r="B100" s="132"/>
      <c r="C100" s="132"/>
      <c r="D100" s="131"/>
      <c r="E100" s="131"/>
      <c r="F100" s="131"/>
      <c r="G100" s="131"/>
      <c r="H100" s="132"/>
      <c r="I100" s="131"/>
      <c r="J100" s="132"/>
    </row>
    <row r="101" spans="1:10" ht="24.75" customHeight="1"/>
    <row r="102" spans="1:10" ht="24.75" customHeight="1"/>
    <row r="103" spans="1:10" ht="24.75" customHeight="1"/>
    <row r="104" spans="1:10" ht="24.75" customHeight="1"/>
    <row r="105" spans="1:10" ht="24.75" customHeight="1" thickBot="1">
      <c r="I105" s="321">
        <v>57</v>
      </c>
    </row>
    <row r="106" spans="1:10" ht="24.75" customHeight="1" thickBot="1">
      <c r="A106" s="420" t="s">
        <v>6</v>
      </c>
      <c r="B106" s="420" t="s">
        <v>7</v>
      </c>
      <c r="C106" s="420" t="s">
        <v>8</v>
      </c>
      <c r="D106" s="420" t="s">
        <v>4</v>
      </c>
      <c r="E106" s="417" t="s">
        <v>5</v>
      </c>
      <c r="F106" s="418"/>
      <c r="G106" s="419"/>
      <c r="H106" s="420" t="s">
        <v>81</v>
      </c>
      <c r="I106" s="420" t="s">
        <v>10</v>
      </c>
    </row>
    <row r="107" spans="1:10" ht="22.5" thickBot="1">
      <c r="A107" s="421"/>
      <c r="B107" s="421"/>
      <c r="C107" s="421"/>
      <c r="D107" s="421"/>
      <c r="E107" s="58">
        <v>2555</v>
      </c>
      <c r="F107" s="61">
        <v>2556</v>
      </c>
      <c r="G107" s="61">
        <v>2557</v>
      </c>
      <c r="H107" s="421"/>
      <c r="I107" s="421"/>
    </row>
    <row r="108" spans="1:10" ht="87.75" thickBot="1">
      <c r="A108" s="125">
        <v>5</v>
      </c>
      <c r="B108" s="17" t="s">
        <v>273</v>
      </c>
      <c r="C108" s="17" t="s">
        <v>274</v>
      </c>
      <c r="D108" s="240" t="s">
        <v>275</v>
      </c>
      <c r="E108" s="23">
        <v>10000</v>
      </c>
      <c r="F108" s="54">
        <v>10000</v>
      </c>
      <c r="G108" s="23">
        <v>10000</v>
      </c>
      <c r="H108" s="17" t="s">
        <v>276</v>
      </c>
      <c r="I108" s="240" t="s">
        <v>272</v>
      </c>
    </row>
    <row r="109" spans="1:10" ht="87.75" thickBot="1">
      <c r="A109" s="125">
        <v>6</v>
      </c>
      <c r="B109" s="17" t="s">
        <v>277</v>
      </c>
      <c r="C109" s="17" t="s">
        <v>278</v>
      </c>
      <c r="D109" s="240" t="s">
        <v>279</v>
      </c>
      <c r="E109" s="23">
        <v>130000</v>
      </c>
      <c r="F109" s="54">
        <v>130000</v>
      </c>
      <c r="G109" s="23">
        <v>130000</v>
      </c>
      <c r="H109" s="17" t="s">
        <v>280</v>
      </c>
      <c r="I109" s="240" t="s">
        <v>272</v>
      </c>
    </row>
    <row r="110" spans="1:10" ht="109.5" thickBot="1">
      <c r="A110" s="125">
        <v>7</v>
      </c>
      <c r="B110" s="17" t="s">
        <v>281</v>
      </c>
      <c r="C110" s="17" t="s">
        <v>282</v>
      </c>
      <c r="D110" s="240" t="s">
        <v>283</v>
      </c>
      <c r="E110" s="23">
        <v>115000</v>
      </c>
      <c r="F110" s="54">
        <v>115000</v>
      </c>
      <c r="G110" s="23">
        <v>115000</v>
      </c>
      <c r="H110" s="17" t="s">
        <v>284</v>
      </c>
      <c r="I110" s="240" t="s">
        <v>272</v>
      </c>
    </row>
    <row r="111" spans="1:10" ht="24.75" customHeight="1">
      <c r="A111" s="131"/>
      <c r="B111" s="132"/>
      <c r="C111" s="132"/>
      <c r="D111" s="131"/>
      <c r="E111" s="131"/>
      <c r="F111" s="131"/>
      <c r="G111" s="131"/>
      <c r="H111" s="132"/>
      <c r="I111" s="131"/>
      <c r="J111" s="132"/>
    </row>
    <row r="112" spans="1:10" ht="24.75" customHeight="1"/>
    <row r="113" spans="1:10" ht="24.75" customHeight="1"/>
    <row r="114" spans="1:10" ht="24.75" customHeight="1"/>
    <row r="115" spans="1:10" ht="24.75" customHeight="1"/>
    <row r="116" spans="1:10" ht="24.75" customHeight="1">
      <c r="I116" s="321">
        <v>58</v>
      </c>
    </row>
    <row r="117" spans="1:10" ht="24.75" customHeight="1" thickBot="1">
      <c r="B117" s="130" t="s">
        <v>285</v>
      </c>
    </row>
    <row r="118" spans="1:10" ht="22.5" customHeight="1" thickBot="1">
      <c r="A118" s="420" t="s">
        <v>6</v>
      </c>
      <c r="B118" s="420" t="s">
        <v>7</v>
      </c>
      <c r="C118" s="420" t="s">
        <v>8</v>
      </c>
      <c r="D118" s="420" t="s">
        <v>4</v>
      </c>
      <c r="E118" s="417" t="s">
        <v>5</v>
      </c>
      <c r="F118" s="418"/>
      <c r="G118" s="419"/>
      <c r="H118" s="420" t="s">
        <v>81</v>
      </c>
      <c r="I118" s="420" t="s">
        <v>10</v>
      </c>
    </row>
    <row r="119" spans="1:10" ht="22.5" thickBot="1">
      <c r="A119" s="421"/>
      <c r="B119" s="421"/>
      <c r="C119" s="421"/>
      <c r="D119" s="421"/>
      <c r="E119" s="58">
        <v>2555</v>
      </c>
      <c r="F119" s="61">
        <v>2556</v>
      </c>
      <c r="G119" s="61">
        <v>2557</v>
      </c>
      <c r="H119" s="421"/>
      <c r="I119" s="421"/>
    </row>
    <row r="120" spans="1:10" ht="109.5" thickBot="1">
      <c r="A120" s="125">
        <v>1</v>
      </c>
      <c r="B120" s="17" t="s">
        <v>286</v>
      </c>
      <c r="C120" s="17" t="s">
        <v>287</v>
      </c>
      <c r="D120" s="240" t="s">
        <v>288</v>
      </c>
      <c r="E120" s="23">
        <v>50000</v>
      </c>
      <c r="F120" s="54">
        <v>50000</v>
      </c>
      <c r="G120" s="23">
        <v>50000</v>
      </c>
      <c r="H120" s="17" t="s">
        <v>289</v>
      </c>
      <c r="I120" s="240" t="s">
        <v>162</v>
      </c>
    </row>
    <row r="121" spans="1:10" ht="109.5" thickBot="1">
      <c r="A121" s="125">
        <v>2</v>
      </c>
      <c r="B121" s="17" t="s">
        <v>290</v>
      </c>
      <c r="C121" s="17" t="s">
        <v>291</v>
      </c>
      <c r="D121" s="240" t="s">
        <v>292</v>
      </c>
      <c r="E121" s="23">
        <v>200000</v>
      </c>
      <c r="F121" s="54">
        <v>200000</v>
      </c>
      <c r="G121" s="23">
        <v>200000</v>
      </c>
      <c r="H121" s="17" t="s">
        <v>293</v>
      </c>
      <c r="I121" s="240" t="s">
        <v>162</v>
      </c>
    </row>
    <row r="122" spans="1:10" ht="24.75" customHeight="1">
      <c r="A122" s="131"/>
      <c r="B122" s="132"/>
      <c r="C122" s="132"/>
      <c r="D122" s="131"/>
      <c r="E122" s="131"/>
      <c r="F122" s="131"/>
      <c r="G122" s="131"/>
      <c r="H122" s="132"/>
      <c r="I122" s="131"/>
      <c r="J122" s="132"/>
    </row>
    <row r="123" spans="1:10" ht="24.75" customHeight="1"/>
    <row r="124" spans="1:10" ht="24.75" customHeight="1"/>
    <row r="125" spans="1:10" ht="24.75" customHeight="1"/>
    <row r="126" spans="1:10" ht="24.75" customHeight="1"/>
    <row r="127" spans="1:10" ht="24.75" customHeight="1"/>
    <row r="128" spans="1:10" ht="24.75" customHeight="1">
      <c r="I128" s="321">
        <v>59</v>
      </c>
    </row>
    <row r="129" spans="1:10" ht="24.75" customHeight="1" thickBot="1">
      <c r="B129" s="130" t="s">
        <v>294</v>
      </c>
    </row>
    <row r="130" spans="1:10" ht="24.75" customHeight="1" thickBot="1">
      <c r="A130" s="420" t="s">
        <v>6</v>
      </c>
      <c r="B130" s="420" t="s">
        <v>7</v>
      </c>
      <c r="C130" s="420" t="s">
        <v>8</v>
      </c>
      <c r="D130" s="420" t="s">
        <v>4</v>
      </c>
      <c r="E130" s="417" t="s">
        <v>5</v>
      </c>
      <c r="F130" s="418"/>
      <c r="G130" s="419"/>
      <c r="H130" s="420" t="s">
        <v>81</v>
      </c>
      <c r="I130" s="420" t="s">
        <v>10</v>
      </c>
    </row>
    <row r="131" spans="1:10" ht="24.75" customHeight="1" thickBot="1">
      <c r="A131" s="421"/>
      <c r="B131" s="421"/>
      <c r="C131" s="421"/>
      <c r="D131" s="421"/>
      <c r="E131" s="58">
        <v>2555</v>
      </c>
      <c r="F131" s="61">
        <v>2556</v>
      </c>
      <c r="G131" s="61">
        <v>2557</v>
      </c>
      <c r="H131" s="421"/>
      <c r="I131" s="421"/>
    </row>
    <row r="132" spans="1:10" ht="47.25" customHeight="1">
      <c r="A132" s="405">
        <v>1</v>
      </c>
      <c r="B132" s="406" t="s">
        <v>295</v>
      </c>
      <c r="C132" s="406" t="s">
        <v>296</v>
      </c>
      <c r="D132" s="405" t="s">
        <v>297</v>
      </c>
      <c r="E132" s="424">
        <v>50000</v>
      </c>
      <c r="F132" s="243">
        <v>50000</v>
      </c>
      <c r="G132" s="29">
        <v>50000</v>
      </c>
      <c r="H132" s="127" t="s">
        <v>298</v>
      </c>
      <c r="I132" s="15" t="s">
        <v>299</v>
      </c>
    </row>
    <row r="133" spans="1:10" ht="67.5" customHeight="1" thickBot="1">
      <c r="A133" s="402"/>
      <c r="B133" s="404"/>
      <c r="C133" s="404"/>
      <c r="D133" s="402"/>
      <c r="E133" s="426"/>
      <c r="F133" s="244"/>
      <c r="G133" s="23"/>
      <c r="H133" s="126"/>
      <c r="I133" s="240" t="s">
        <v>300</v>
      </c>
    </row>
    <row r="134" spans="1:10" ht="71.25" customHeight="1">
      <c r="A134" s="405">
        <v>2</v>
      </c>
      <c r="B134" s="406" t="s">
        <v>301</v>
      </c>
      <c r="C134" s="406" t="s">
        <v>302</v>
      </c>
      <c r="D134" s="405" t="s">
        <v>250</v>
      </c>
      <c r="E134" s="424">
        <v>30000</v>
      </c>
      <c r="F134" s="243">
        <v>30000</v>
      </c>
      <c r="G134" s="29">
        <v>30000</v>
      </c>
      <c r="H134" s="127" t="s">
        <v>303</v>
      </c>
      <c r="I134" s="15" t="s">
        <v>299</v>
      </c>
    </row>
    <row r="135" spans="1:10" ht="65.25" customHeight="1" thickBot="1">
      <c r="A135" s="402"/>
      <c r="B135" s="404"/>
      <c r="C135" s="404"/>
      <c r="D135" s="402"/>
      <c r="E135" s="426"/>
      <c r="F135" s="244"/>
      <c r="G135" s="23"/>
      <c r="H135" s="126"/>
      <c r="I135" s="240" t="s">
        <v>300</v>
      </c>
    </row>
    <row r="136" spans="1:10" ht="109.5" thickBot="1">
      <c r="A136" s="125">
        <v>3</v>
      </c>
      <c r="B136" s="17" t="s">
        <v>304</v>
      </c>
      <c r="C136" s="17" t="s">
        <v>305</v>
      </c>
      <c r="D136" s="240" t="s">
        <v>250</v>
      </c>
      <c r="E136" s="23">
        <v>1700000</v>
      </c>
      <c r="F136" s="54">
        <v>1700000</v>
      </c>
      <c r="G136" s="23">
        <v>1700000</v>
      </c>
      <c r="H136" s="17" t="s">
        <v>306</v>
      </c>
      <c r="I136" s="240" t="s">
        <v>162</v>
      </c>
    </row>
    <row r="137" spans="1:10" ht="24.75" customHeight="1">
      <c r="A137" s="131"/>
      <c r="B137" s="132"/>
      <c r="C137" s="132"/>
      <c r="D137" s="131"/>
      <c r="E137" s="131"/>
      <c r="F137" s="131"/>
      <c r="G137" s="131"/>
      <c r="H137" s="132"/>
      <c r="I137" s="131"/>
      <c r="J137" s="132"/>
    </row>
    <row r="138" spans="1:10" ht="24.75" customHeight="1" thickBot="1">
      <c r="I138" s="321">
        <v>60</v>
      </c>
    </row>
    <row r="139" spans="1:10" ht="22.5" customHeight="1" thickBot="1">
      <c r="A139" s="420" t="s">
        <v>6</v>
      </c>
      <c r="B139" s="420" t="s">
        <v>7</v>
      </c>
      <c r="C139" s="420" t="s">
        <v>8</v>
      </c>
      <c r="D139" s="420" t="s">
        <v>4</v>
      </c>
      <c r="E139" s="417" t="s">
        <v>5</v>
      </c>
      <c r="F139" s="418"/>
      <c r="G139" s="419"/>
      <c r="H139" s="420" t="s">
        <v>81</v>
      </c>
      <c r="I139" s="420" t="s">
        <v>10</v>
      </c>
    </row>
    <row r="140" spans="1:10" ht="22.5" thickBot="1">
      <c r="A140" s="421"/>
      <c r="B140" s="421"/>
      <c r="C140" s="421"/>
      <c r="D140" s="421"/>
      <c r="E140" s="58">
        <v>2555</v>
      </c>
      <c r="F140" s="61">
        <v>2556</v>
      </c>
      <c r="G140" s="61">
        <v>2557</v>
      </c>
      <c r="H140" s="421"/>
      <c r="I140" s="421"/>
    </row>
    <row r="141" spans="1:10" ht="109.5" thickBot="1">
      <c r="A141" s="125">
        <v>4</v>
      </c>
      <c r="B141" s="17" t="s">
        <v>307</v>
      </c>
      <c r="C141" s="17" t="s">
        <v>305</v>
      </c>
      <c r="D141" s="240" t="s">
        <v>250</v>
      </c>
      <c r="E141" s="23">
        <v>216000</v>
      </c>
      <c r="F141" s="54">
        <v>216000</v>
      </c>
      <c r="G141" s="23">
        <v>216000</v>
      </c>
      <c r="H141" s="17" t="s">
        <v>306</v>
      </c>
      <c r="I141" s="240" t="s">
        <v>162</v>
      </c>
    </row>
    <row r="142" spans="1:10" ht="114.75" customHeight="1" thickBot="1">
      <c r="A142" s="125">
        <v>5</v>
      </c>
      <c r="B142" s="17" t="s">
        <v>308</v>
      </c>
      <c r="C142" s="17" t="s">
        <v>305</v>
      </c>
      <c r="D142" s="240" t="s">
        <v>250</v>
      </c>
      <c r="E142" s="23">
        <v>60000</v>
      </c>
      <c r="F142" s="54">
        <v>60000</v>
      </c>
      <c r="G142" s="23">
        <v>60000</v>
      </c>
      <c r="H142" s="17" t="s">
        <v>306</v>
      </c>
      <c r="I142" s="240" t="s">
        <v>162</v>
      </c>
    </row>
    <row r="143" spans="1:10" ht="21.75" customHeight="1">
      <c r="A143" s="405">
        <v>6</v>
      </c>
      <c r="B143" s="406" t="s">
        <v>309</v>
      </c>
      <c r="C143" s="406" t="s">
        <v>310</v>
      </c>
      <c r="D143" s="405" t="s">
        <v>275</v>
      </c>
      <c r="E143" s="424">
        <v>50000</v>
      </c>
      <c r="F143" s="243">
        <v>50000</v>
      </c>
      <c r="G143" s="29">
        <v>50000</v>
      </c>
      <c r="H143" s="127" t="s">
        <v>311</v>
      </c>
      <c r="I143" s="15" t="s">
        <v>312</v>
      </c>
    </row>
    <row r="144" spans="1:10" ht="47.25" customHeight="1" thickBot="1">
      <c r="A144" s="402"/>
      <c r="B144" s="404"/>
      <c r="C144" s="404"/>
      <c r="D144" s="402"/>
      <c r="E144" s="426"/>
      <c r="F144" s="244"/>
      <c r="G144" s="23"/>
      <c r="H144" s="126"/>
      <c r="I144" s="240" t="s">
        <v>313</v>
      </c>
    </row>
    <row r="145" spans="1:10" ht="66" thickBot="1">
      <c r="A145" s="125">
        <v>7</v>
      </c>
      <c r="B145" s="17" t="s">
        <v>314</v>
      </c>
      <c r="C145" s="17" t="s">
        <v>315</v>
      </c>
      <c r="D145" s="240" t="s">
        <v>316</v>
      </c>
      <c r="E145" s="23">
        <v>10000</v>
      </c>
      <c r="F145" s="54">
        <v>10000</v>
      </c>
      <c r="G145" s="23">
        <v>10000</v>
      </c>
      <c r="H145" s="17" t="s">
        <v>311</v>
      </c>
      <c r="I145" s="240" t="s">
        <v>317</v>
      </c>
    </row>
    <row r="146" spans="1:10">
      <c r="A146" s="131"/>
      <c r="B146" s="132"/>
      <c r="C146" s="132"/>
      <c r="D146" s="131"/>
      <c r="E146" s="131"/>
      <c r="F146" s="131"/>
      <c r="G146" s="131"/>
      <c r="H146" s="132"/>
      <c r="I146" s="131"/>
      <c r="J146" s="132"/>
    </row>
    <row r="148" spans="1:10">
      <c r="A148" s="128"/>
      <c r="I148" s="321">
        <v>61</v>
      </c>
    </row>
  </sheetData>
  <mergeCells count="121">
    <mergeCell ref="A75:A76"/>
    <mergeCell ref="B75:B76"/>
    <mergeCell ref="C75:C76"/>
    <mergeCell ref="D75:D76"/>
    <mergeCell ref="E75:G75"/>
    <mergeCell ref="H75:H76"/>
    <mergeCell ref="I75:I76"/>
    <mergeCell ref="A139:A140"/>
    <mergeCell ref="B139:B140"/>
    <mergeCell ref="C139:C140"/>
    <mergeCell ref="D139:D140"/>
    <mergeCell ref="H139:H140"/>
    <mergeCell ref="I139:I140"/>
    <mergeCell ref="A130:A131"/>
    <mergeCell ref="B130:B131"/>
    <mergeCell ref="C130:C131"/>
    <mergeCell ref="D130:D131"/>
    <mergeCell ref="H130:H131"/>
    <mergeCell ref="I130:I131"/>
    <mergeCell ref="D118:D119"/>
    <mergeCell ref="H118:H119"/>
    <mergeCell ref="I118:I119"/>
    <mergeCell ref="A106:A107"/>
    <mergeCell ref="B106:B107"/>
    <mergeCell ref="C106:C107"/>
    <mergeCell ref="D106:D107"/>
    <mergeCell ref="H106:H107"/>
    <mergeCell ref="I106:I107"/>
    <mergeCell ref="E118:G118"/>
    <mergeCell ref="H94:H95"/>
    <mergeCell ref="I94:I95"/>
    <mergeCell ref="A82:A83"/>
    <mergeCell ref="B82:B83"/>
    <mergeCell ref="C82:C83"/>
    <mergeCell ref="D82:D83"/>
    <mergeCell ref="H82:H83"/>
    <mergeCell ref="I82:I83"/>
    <mergeCell ref="E82:G82"/>
    <mergeCell ref="E94:G94"/>
    <mergeCell ref="H63:H64"/>
    <mergeCell ref="I63:I64"/>
    <mergeCell ref="A67:A68"/>
    <mergeCell ref="B67:B68"/>
    <mergeCell ref="C67:C68"/>
    <mergeCell ref="D67:D68"/>
    <mergeCell ref="H67:H68"/>
    <mergeCell ref="I67:I68"/>
    <mergeCell ref="E67:G67"/>
    <mergeCell ref="E63:G63"/>
    <mergeCell ref="A63:A64"/>
    <mergeCell ref="B63:B64"/>
    <mergeCell ref="C63:C64"/>
    <mergeCell ref="H52:H53"/>
    <mergeCell ref="I52:I53"/>
    <mergeCell ref="I21:I22"/>
    <mergeCell ref="A37:A38"/>
    <mergeCell ref="B37:B38"/>
    <mergeCell ref="C37:C38"/>
    <mergeCell ref="D37:D38"/>
    <mergeCell ref="H37:H38"/>
    <mergeCell ref="I37:I38"/>
    <mergeCell ref="E52:G52"/>
    <mergeCell ref="A10:A11"/>
    <mergeCell ref="B10:B11"/>
    <mergeCell ref="C10:C11"/>
    <mergeCell ref="D10:D11"/>
    <mergeCell ref="H10:H11"/>
    <mergeCell ref="I10:I11"/>
    <mergeCell ref="E130:G130"/>
    <mergeCell ref="E139:G139"/>
    <mergeCell ref="A3:A4"/>
    <mergeCell ref="B3:B4"/>
    <mergeCell ref="C3:C4"/>
    <mergeCell ref="D3:D4"/>
    <mergeCell ref="A21:A22"/>
    <mergeCell ref="B21:B22"/>
    <mergeCell ref="C21:C22"/>
    <mergeCell ref="D21:D22"/>
    <mergeCell ref="E134:E135"/>
    <mergeCell ref="A132:A133"/>
    <mergeCell ref="B132:B133"/>
    <mergeCell ref="C132:C133"/>
    <mergeCell ref="D132:D133"/>
    <mergeCell ref="E132:E133"/>
    <mergeCell ref="E106:G106"/>
    <mergeCell ref="A52:A53"/>
    <mergeCell ref="A12:A13"/>
    <mergeCell ref="B12:B13"/>
    <mergeCell ref="C12:C13"/>
    <mergeCell ref="E12:E13"/>
    <mergeCell ref="A143:A144"/>
    <mergeCell ref="B143:B144"/>
    <mergeCell ref="C143:C144"/>
    <mergeCell ref="D143:D144"/>
    <mergeCell ref="E143:E144"/>
    <mergeCell ref="A134:A135"/>
    <mergeCell ref="B134:B135"/>
    <mergeCell ref="C134:C135"/>
    <mergeCell ref="D134:D135"/>
    <mergeCell ref="B52:B53"/>
    <mergeCell ref="C52:C53"/>
    <mergeCell ref="D52:D53"/>
    <mergeCell ref="D63:D64"/>
    <mergeCell ref="A94:A95"/>
    <mergeCell ref="B94:B95"/>
    <mergeCell ref="C94:C95"/>
    <mergeCell ref="D94:D95"/>
    <mergeCell ref="A118:A119"/>
    <mergeCell ref="B118:B119"/>
    <mergeCell ref="C118:C119"/>
    <mergeCell ref="E3:G3"/>
    <mergeCell ref="H3:H4"/>
    <mergeCell ref="H12:H13"/>
    <mergeCell ref="I12:I13"/>
    <mergeCell ref="E21:G21"/>
    <mergeCell ref="E37:G37"/>
    <mergeCell ref="H21:H22"/>
    <mergeCell ref="F12:F13"/>
    <mergeCell ref="G12:G13"/>
    <mergeCell ref="E10:G10"/>
    <mergeCell ref="I3:I4"/>
  </mergeCells>
  <pageMargins left="0.46875" right="0.34375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57"/>
  <sheetViews>
    <sheetView topLeftCell="A49" workbookViewId="0">
      <selection activeCell="O25" sqref="O25"/>
    </sheetView>
  </sheetViews>
  <sheetFormatPr defaultRowHeight="14.25"/>
  <cols>
    <col min="1" max="1" width="3.75" customWidth="1"/>
    <col min="2" max="2" width="17.625" customWidth="1"/>
    <col min="3" max="3" width="16.25" customWidth="1"/>
    <col min="4" max="4" width="17" style="156" customWidth="1"/>
    <col min="5" max="5" width="10.25" style="156" customWidth="1"/>
    <col min="6" max="6" width="10" style="156" customWidth="1"/>
    <col min="7" max="7" width="9.625" style="156" customWidth="1"/>
    <col min="8" max="8" width="28.75" customWidth="1"/>
    <col min="9" max="9" width="13" style="156" customWidth="1"/>
  </cols>
  <sheetData>
    <row r="1" spans="1:10" s="1" customFormat="1" ht="24.75" customHeight="1">
      <c r="D1" s="156"/>
      <c r="E1" s="156"/>
      <c r="F1" s="156"/>
      <c r="G1" s="156"/>
      <c r="I1" s="156"/>
    </row>
    <row r="2" spans="1:10" ht="24.75" customHeight="1">
      <c r="A2" s="4" t="s">
        <v>318</v>
      </c>
      <c r="B2" s="1"/>
      <c r="C2" s="1"/>
      <c r="H2" s="1"/>
      <c r="J2" s="1"/>
    </row>
    <row r="3" spans="1:10" ht="24.75" customHeight="1" thickBot="1">
      <c r="A3" s="1"/>
      <c r="B3" s="4" t="s">
        <v>319</v>
      </c>
      <c r="C3" s="1"/>
      <c r="H3" s="1"/>
      <c r="J3" s="1"/>
    </row>
    <row r="4" spans="1:10" ht="24.75" customHeight="1" thickBot="1">
      <c r="A4" s="420" t="s">
        <v>6</v>
      </c>
      <c r="B4" s="420" t="s">
        <v>7</v>
      </c>
      <c r="C4" s="420" t="s">
        <v>8</v>
      </c>
      <c r="D4" s="420" t="s">
        <v>4</v>
      </c>
      <c r="E4" s="417" t="s">
        <v>5</v>
      </c>
      <c r="F4" s="418"/>
      <c r="G4" s="419"/>
      <c r="H4" s="420" t="s">
        <v>81</v>
      </c>
      <c r="I4" s="420" t="s">
        <v>10</v>
      </c>
    </row>
    <row r="5" spans="1:10" ht="22.5" thickBot="1">
      <c r="A5" s="421"/>
      <c r="B5" s="421"/>
      <c r="C5" s="421"/>
      <c r="D5" s="421"/>
      <c r="E5" s="58">
        <v>2555</v>
      </c>
      <c r="F5" s="61">
        <v>2556</v>
      </c>
      <c r="G5" s="61">
        <v>2557</v>
      </c>
      <c r="H5" s="421"/>
      <c r="I5" s="421"/>
    </row>
    <row r="6" spans="1:10" ht="43.5" customHeight="1">
      <c r="A6" s="405">
        <v>1</v>
      </c>
      <c r="B6" s="406" t="s">
        <v>320</v>
      </c>
      <c r="C6" s="14" t="s">
        <v>321</v>
      </c>
      <c r="D6" s="405" t="s">
        <v>322</v>
      </c>
      <c r="E6" s="424">
        <v>20000</v>
      </c>
      <c r="F6" s="252">
        <v>20000</v>
      </c>
      <c r="G6" s="243">
        <v>20000</v>
      </c>
      <c r="H6" s="22" t="s">
        <v>323</v>
      </c>
      <c r="I6" s="405" t="s">
        <v>162</v>
      </c>
    </row>
    <row r="7" spans="1:10" ht="24.75" customHeight="1" thickBot="1">
      <c r="A7" s="402"/>
      <c r="B7" s="404"/>
      <c r="C7" s="17" t="s">
        <v>324</v>
      </c>
      <c r="D7" s="402"/>
      <c r="E7" s="426"/>
      <c r="F7" s="253"/>
      <c r="G7" s="244"/>
      <c r="H7" s="21"/>
      <c r="I7" s="402"/>
    </row>
    <row r="8" spans="1:10" ht="23.25" customHeight="1">
      <c r="A8" s="405">
        <v>2</v>
      </c>
      <c r="B8" s="406" t="s">
        <v>526</v>
      </c>
      <c r="C8" s="406" t="s">
        <v>325</v>
      </c>
      <c r="D8" s="405" t="s">
        <v>155</v>
      </c>
      <c r="E8" s="424">
        <v>80000</v>
      </c>
      <c r="F8" s="252">
        <v>80000</v>
      </c>
      <c r="G8" s="243">
        <v>80000</v>
      </c>
      <c r="H8" s="22" t="s">
        <v>326</v>
      </c>
      <c r="I8" s="405" t="s">
        <v>162</v>
      </c>
    </row>
    <row r="9" spans="1:10" ht="24.75" customHeight="1" thickBot="1">
      <c r="A9" s="402"/>
      <c r="B9" s="404"/>
      <c r="C9" s="404"/>
      <c r="D9" s="402"/>
      <c r="E9" s="426"/>
      <c r="F9" s="253"/>
      <c r="G9" s="244"/>
      <c r="H9" s="21"/>
      <c r="I9" s="402"/>
    </row>
    <row r="10" spans="1:10" ht="24.75" customHeight="1">
      <c r="A10" s="28"/>
      <c r="B10" s="28"/>
      <c r="C10" s="28"/>
      <c r="D10" s="160"/>
      <c r="E10" s="160"/>
      <c r="F10" s="160"/>
      <c r="G10" s="160"/>
      <c r="H10" s="28"/>
      <c r="I10" s="160"/>
      <c r="J10" s="28"/>
    </row>
    <row r="11" spans="1:10" s="1" customFormat="1" ht="24.75" customHeight="1">
      <c r="A11" s="28"/>
      <c r="B11" s="28"/>
      <c r="C11" s="28"/>
      <c r="D11" s="160"/>
      <c r="E11" s="160"/>
      <c r="F11" s="160"/>
      <c r="G11" s="160"/>
      <c r="H11" s="28"/>
      <c r="I11" s="160"/>
      <c r="J11" s="28"/>
    </row>
    <row r="12" spans="1:10" s="1" customFormat="1" ht="24.75" customHeight="1">
      <c r="A12" s="28"/>
      <c r="B12" s="28"/>
      <c r="C12" s="28"/>
      <c r="D12" s="160"/>
      <c r="E12" s="160"/>
      <c r="F12" s="160"/>
      <c r="G12" s="160"/>
      <c r="H12" s="28"/>
      <c r="I12" s="160"/>
      <c r="J12" s="28"/>
    </row>
    <row r="13" spans="1:10" s="1" customFormat="1" ht="24.75" customHeight="1">
      <c r="A13" s="28"/>
      <c r="B13" s="28"/>
      <c r="C13" s="28"/>
      <c r="D13" s="160"/>
      <c r="E13" s="160"/>
      <c r="F13" s="160"/>
      <c r="G13" s="160"/>
      <c r="H13" s="28"/>
      <c r="I13" s="160"/>
      <c r="J13" s="28"/>
    </row>
    <row r="14" spans="1:10" s="1" customFormat="1" ht="24.75" customHeight="1">
      <c r="A14" s="28"/>
      <c r="B14" s="28"/>
      <c r="C14" s="28"/>
      <c r="D14" s="160"/>
      <c r="E14" s="160"/>
      <c r="F14" s="160"/>
      <c r="G14" s="160"/>
      <c r="H14" s="28"/>
      <c r="I14" s="160"/>
      <c r="J14" s="28"/>
    </row>
    <row r="15" spans="1:10" s="1" customFormat="1" ht="24.75" customHeight="1">
      <c r="A15" s="28"/>
      <c r="B15" s="28"/>
      <c r="C15" s="28"/>
      <c r="D15" s="160"/>
      <c r="E15" s="160"/>
      <c r="F15" s="160"/>
      <c r="G15" s="160"/>
      <c r="H15" s="28"/>
      <c r="I15" s="160"/>
      <c r="J15" s="28"/>
    </row>
    <row r="16" spans="1:10" s="1" customFormat="1" ht="24.75" customHeight="1">
      <c r="A16" s="28"/>
      <c r="B16" s="28"/>
      <c r="C16" s="28"/>
      <c r="D16" s="160"/>
      <c r="E16" s="160"/>
      <c r="F16" s="160"/>
      <c r="G16" s="160"/>
      <c r="H16" s="28"/>
      <c r="I16" s="160"/>
      <c r="J16" s="28"/>
    </row>
    <row r="17" spans="1:10" s="1" customFormat="1" ht="24.75" customHeight="1">
      <c r="A17" s="28"/>
      <c r="B17" s="28"/>
      <c r="C17" s="28"/>
      <c r="D17" s="160"/>
      <c r="E17" s="160"/>
      <c r="F17" s="160"/>
      <c r="G17" s="160"/>
      <c r="H17" s="28"/>
      <c r="I17" s="160"/>
      <c r="J17" s="28"/>
    </row>
    <row r="18" spans="1:10" s="1" customFormat="1" ht="24.75" customHeight="1">
      <c r="A18" s="28"/>
      <c r="B18" s="28"/>
      <c r="C18" s="28"/>
      <c r="D18" s="160"/>
      <c r="E18" s="160"/>
      <c r="F18" s="160"/>
      <c r="G18" s="160"/>
      <c r="H18" s="28"/>
      <c r="I18" s="160"/>
      <c r="J18" s="28"/>
    </row>
    <row r="19" spans="1:10" s="1" customFormat="1" ht="24.75" customHeight="1">
      <c r="A19" s="28"/>
      <c r="B19" s="28"/>
      <c r="C19" s="28"/>
      <c r="D19" s="160"/>
      <c r="E19" s="160"/>
      <c r="F19" s="160"/>
      <c r="G19" s="160"/>
      <c r="H19" s="28"/>
      <c r="I19" s="321">
        <v>62</v>
      </c>
      <c r="J19" s="28"/>
    </row>
    <row r="20" spans="1:10" s="1" customFormat="1" ht="24.75" customHeight="1">
      <c r="A20" s="28"/>
      <c r="B20" s="28"/>
      <c r="C20" s="28"/>
      <c r="D20" s="160"/>
      <c r="E20" s="160"/>
      <c r="F20" s="160"/>
      <c r="G20" s="160"/>
      <c r="H20" s="28"/>
      <c r="I20" s="160"/>
      <c r="J20" s="28"/>
    </row>
    <row r="21" spans="1:10" ht="24.75" customHeight="1" thickBot="1">
      <c r="A21" s="1"/>
      <c r="B21" s="4" t="s">
        <v>327</v>
      </c>
      <c r="C21" s="1"/>
      <c r="H21" s="1"/>
      <c r="J21" s="1"/>
    </row>
    <row r="22" spans="1:10" ht="22.5" customHeight="1" thickBot="1">
      <c r="A22" s="420" t="s">
        <v>6</v>
      </c>
      <c r="B22" s="420" t="s">
        <v>7</v>
      </c>
      <c r="C22" s="420" t="s">
        <v>8</v>
      </c>
      <c r="D22" s="420" t="s">
        <v>4</v>
      </c>
      <c r="E22" s="417" t="s">
        <v>5</v>
      </c>
      <c r="F22" s="418"/>
      <c r="G22" s="419"/>
      <c r="H22" s="420" t="s">
        <v>81</v>
      </c>
      <c r="I22" s="420" t="s">
        <v>10</v>
      </c>
    </row>
    <row r="23" spans="1:10" ht="22.5" thickBot="1">
      <c r="A23" s="421"/>
      <c r="B23" s="421"/>
      <c r="C23" s="421"/>
      <c r="D23" s="421"/>
      <c r="E23" s="58">
        <v>2555</v>
      </c>
      <c r="F23" s="61">
        <v>2556</v>
      </c>
      <c r="G23" s="61">
        <v>2557</v>
      </c>
      <c r="H23" s="421"/>
      <c r="I23" s="421"/>
    </row>
    <row r="24" spans="1:10" ht="66" thickBot="1">
      <c r="A24" s="19">
        <v>1</v>
      </c>
      <c r="B24" s="17" t="s">
        <v>328</v>
      </c>
      <c r="C24" s="17" t="s">
        <v>329</v>
      </c>
      <c r="D24" s="240" t="s">
        <v>155</v>
      </c>
      <c r="E24" s="23">
        <v>30000</v>
      </c>
      <c r="F24" s="54">
        <v>30000</v>
      </c>
      <c r="G24" s="23">
        <v>30000</v>
      </c>
      <c r="H24" s="17" t="s">
        <v>330</v>
      </c>
      <c r="I24" s="240" t="s">
        <v>162</v>
      </c>
    </row>
    <row r="25" spans="1:10" ht="87.75" thickBot="1">
      <c r="A25" s="19">
        <v>2</v>
      </c>
      <c r="B25" s="17" t="s">
        <v>331</v>
      </c>
      <c r="C25" s="17" t="s">
        <v>332</v>
      </c>
      <c r="D25" s="240" t="s">
        <v>333</v>
      </c>
      <c r="E25" s="23">
        <v>10000</v>
      </c>
      <c r="F25" s="54">
        <v>10000</v>
      </c>
      <c r="G25" s="23">
        <v>10000</v>
      </c>
      <c r="H25" s="17" t="s">
        <v>334</v>
      </c>
      <c r="I25" s="240" t="s">
        <v>162</v>
      </c>
    </row>
    <row r="26" spans="1:10" ht="43.5" customHeight="1">
      <c r="A26" s="405">
        <v>3</v>
      </c>
      <c r="B26" s="406" t="s">
        <v>335</v>
      </c>
      <c r="C26" s="406" t="s">
        <v>488</v>
      </c>
      <c r="D26" s="15" t="s">
        <v>489</v>
      </c>
      <c r="E26" s="411">
        <v>30000</v>
      </c>
      <c r="F26" s="380">
        <v>60000</v>
      </c>
      <c r="G26" s="382" t="s">
        <v>336</v>
      </c>
      <c r="H26" s="22" t="s">
        <v>337</v>
      </c>
      <c r="I26" s="405" t="s">
        <v>162</v>
      </c>
    </row>
    <row r="27" spans="1:10" ht="95.25" customHeight="1" thickBot="1">
      <c r="A27" s="402"/>
      <c r="B27" s="404"/>
      <c r="C27" s="404"/>
      <c r="D27" s="240" t="s">
        <v>123</v>
      </c>
      <c r="E27" s="412"/>
      <c r="F27" s="381"/>
      <c r="G27" s="242"/>
      <c r="H27" s="21"/>
      <c r="I27" s="402"/>
    </row>
    <row r="28" spans="1:10" ht="24.75" customHeight="1">
      <c r="A28" s="28"/>
      <c r="B28" s="28"/>
      <c r="C28" s="28"/>
      <c r="D28" s="160"/>
      <c r="E28" s="160"/>
      <c r="F28" s="160"/>
      <c r="G28" s="160"/>
      <c r="H28" s="28"/>
      <c r="I28" s="160"/>
      <c r="J28" s="28"/>
    </row>
    <row r="29" spans="1:10" ht="24.75" customHeight="1">
      <c r="A29" s="2"/>
      <c r="B29" s="1"/>
      <c r="C29" s="1"/>
      <c r="H29" s="1"/>
      <c r="J29" s="1"/>
    </row>
    <row r="30" spans="1:10" s="1" customFormat="1" ht="24.75" customHeight="1">
      <c r="A30" s="2"/>
      <c r="D30" s="156"/>
      <c r="E30" s="156"/>
      <c r="F30" s="156"/>
      <c r="G30" s="156"/>
      <c r="I30" s="321">
        <v>63</v>
      </c>
    </row>
    <row r="31" spans="1:10" ht="24.75" customHeight="1">
      <c r="A31" s="2"/>
      <c r="B31" s="1"/>
      <c r="C31" s="1"/>
      <c r="H31" s="1"/>
      <c r="J31" s="1"/>
    </row>
    <row r="32" spans="1:10" ht="24.75" customHeight="1" thickBot="1">
      <c r="A32" s="1"/>
      <c r="B32" s="4" t="s">
        <v>338</v>
      </c>
      <c r="C32" s="1"/>
      <c r="H32" s="1"/>
      <c r="J32" s="1"/>
    </row>
    <row r="33" spans="1:10" ht="22.5" customHeight="1" thickBot="1">
      <c r="A33" s="420" t="s">
        <v>6</v>
      </c>
      <c r="B33" s="420" t="s">
        <v>7</v>
      </c>
      <c r="C33" s="420" t="s">
        <v>8</v>
      </c>
      <c r="D33" s="420" t="s">
        <v>4</v>
      </c>
      <c r="E33" s="417" t="s">
        <v>5</v>
      </c>
      <c r="F33" s="418"/>
      <c r="G33" s="419"/>
      <c r="H33" s="420" t="s">
        <v>81</v>
      </c>
      <c r="I33" s="420" t="s">
        <v>10</v>
      </c>
    </row>
    <row r="34" spans="1:10" ht="22.5" thickBot="1">
      <c r="A34" s="421"/>
      <c r="B34" s="421"/>
      <c r="C34" s="421"/>
      <c r="D34" s="421"/>
      <c r="E34" s="58">
        <v>2555</v>
      </c>
      <c r="F34" s="61">
        <v>2556</v>
      </c>
      <c r="G34" s="61">
        <v>2557</v>
      </c>
      <c r="H34" s="421"/>
      <c r="I34" s="421"/>
    </row>
    <row r="35" spans="1:10" ht="48.75" customHeight="1">
      <c r="A35" s="405">
        <v>1</v>
      </c>
      <c r="B35" s="14" t="s">
        <v>527</v>
      </c>
      <c r="C35" s="406" t="s">
        <v>339</v>
      </c>
      <c r="D35" s="405" t="s">
        <v>340</v>
      </c>
      <c r="E35" s="424">
        <v>20000</v>
      </c>
      <c r="F35" s="252">
        <v>20000</v>
      </c>
      <c r="G35" s="243">
        <v>20000</v>
      </c>
      <c r="H35" s="22" t="s">
        <v>341</v>
      </c>
      <c r="I35" s="405" t="s">
        <v>162</v>
      </c>
    </row>
    <row r="36" spans="1:10" ht="48.75" customHeight="1" thickBot="1">
      <c r="A36" s="402"/>
      <c r="B36" s="17" t="s">
        <v>528</v>
      </c>
      <c r="C36" s="404"/>
      <c r="D36" s="402"/>
      <c r="E36" s="426"/>
      <c r="F36" s="253"/>
      <c r="G36" s="244"/>
      <c r="H36" s="21"/>
      <c r="I36" s="402"/>
    </row>
    <row r="37" spans="1:10">
      <c r="A37" s="28"/>
      <c r="B37" s="28"/>
      <c r="C37" s="28"/>
      <c r="D37" s="160"/>
      <c r="E37" s="160"/>
      <c r="F37" s="160"/>
      <c r="G37" s="160"/>
      <c r="H37" s="28"/>
      <c r="I37" s="160"/>
      <c r="J37" s="28"/>
    </row>
    <row r="55" spans="9:9" ht="17.25" customHeight="1">
      <c r="I55" s="321">
        <v>64</v>
      </c>
    </row>
    <row r="56" spans="9:9" ht="33" customHeight="1"/>
    <row r="57" spans="9:9" ht="16.5" customHeight="1"/>
  </sheetData>
  <mergeCells count="42">
    <mergeCell ref="A6:A7"/>
    <mergeCell ref="B6:B7"/>
    <mergeCell ref="D6:D7"/>
    <mergeCell ref="D8:D9"/>
    <mergeCell ref="A33:A34"/>
    <mergeCell ref="B33:B34"/>
    <mergeCell ref="C33:C34"/>
    <mergeCell ref="D33:D34"/>
    <mergeCell ref="A4:A5"/>
    <mergeCell ref="B4:B5"/>
    <mergeCell ref="C4:C5"/>
    <mergeCell ref="D4:D5"/>
    <mergeCell ref="H4:H5"/>
    <mergeCell ref="I35:I36"/>
    <mergeCell ref="E4:G4"/>
    <mergeCell ref="E22:G22"/>
    <mergeCell ref="E33:G33"/>
    <mergeCell ref="H22:H23"/>
    <mergeCell ref="I22:I23"/>
    <mergeCell ref="I26:I27"/>
    <mergeCell ref="E6:E7"/>
    <mergeCell ref="I6:I7"/>
    <mergeCell ref="E8:E9"/>
    <mergeCell ref="I33:I34"/>
    <mergeCell ref="I4:I5"/>
    <mergeCell ref="H33:H34"/>
    <mergeCell ref="A35:A36"/>
    <mergeCell ref="C35:C36"/>
    <mergeCell ref="D35:D36"/>
    <mergeCell ref="E35:E36"/>
    <mergeCell ref="I8:I9"/>
    <mergeCell ref="A26:A27"/>
    <mergeCell ref="B26:B27"/>
    <mergeCell ref="C26:C27"/>
    <mergeCell ref="E26:E27"/>
    <mergeCell ref="A22:A23"/>
    <mergeCell ref="B22:B23"/>
    <mergeCell ref="C22:C23"/>
    <mergeCell ref="D22:D23"/>
    <mergeCell ref="A8:A9"/>
    <mergeCell ref="B8:B9"/>
    <mergeCell ref="C8:C9"/>
  </mergeCells>
  <pageMargins left="0.625" right="0.34375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25"/>
  <sheetViews>
    <sheetView topLeftCell="A41" workbookViewId="0">
      <selection activeCell="L49" sqref="L49"/>
    </sheetView>
  </sheetViews>
  <sheetFormatPr defaultRowHeight="24.75" customHeight="1"/>
  <cols>
    <col min="1" max="1" width="4.25" customWidth="1"/>
    <col min="2" max="2" width="22.25" customWidth="1"/>
    <col min="3" max="3" width="17.125" customWidth="1"/>
    <col min="4" max="4" width="17.875" style="156" customWidth="1"/>
    <col min="5" max="5" width="10.125" style="156" customWidth="1"/>
    <col min="6" max="6" width="9.75" style="156" customWidth="1"/>
    <col min="7" max="7" width="9.125" style="156" customWidth="1"/>
    <col min="8" max="8" width="29.875" customWidth="1"/>
    <col min="9" max="9" width="12.5" style="156" customWidth="1"/>
    <col min="10" max="10" width="13" customWidth="1"/>
  </cols>
  <sheetData>
    <row r="1" spans="1:10" ht="24.75" customHeight="1">
      <c r="A1" s="4" t="s">
        <v>342</v>
      </c>
      <c r="B1" s="1"/>
      <c r="C1" s="1"/>
      <c r="H1" s="1"/>
      <c r="J1" s="1"/>
    </row>
    <row r="2" spans="1:10" ht="24.75" customHeight="1" thickBot="1">
      <c r="A2" s="1"/>
      <c r="B2" s="48" t="s">
        <v>343</v>
      </c>
      <c r="C2" s="1"/>
      <c r="H2" s="1"/>
      <c r="J2" s="1"/>
    </row>
    <row r="3" spans="1:10" ht="24.75" customHeight="1" thickBot="1">
      <c r="A3" s="420" t="s">
        <v>6</v>
      </c>
      <c r="B3" s="420" t="s">
        <v>7</v>
      </c>
      <c r="C3" s="420" t="s">
        <v>8</v>
      </c>
      <c r="D3" s="420" t="s">
        <v>4</v>
      </c>
      <c r="E3" s="417" t="s">
        <v>5</v>
      </c>
      <c r="F3" s="418"/>
      <c r="G3" s="419"/>
      <c r="H3" s="420" t="s">
        <v>81</v>
      </c>
      <c r="I3" s="420" t="s">
        <v>10</v>
      </c>
    </row>
    <row r="4" spans="1:10" ht="24.75" customHeight="1" thickBot="1">
      <c r="A4" s="421"/>
      <c r="B4" s="421"/>
      <c r="C4" s="421"/>
      <c r="D4" s="421"/>
      <c r="E4" s="58">
        <v>2555</v>
      </c>
      <c r="F4" s="61">
        <v>2556</v>
      </c>
      <c r="G4" s="61">
        <v>2557</v>
      </c>
      <c r="H4" s="421"/>
      <c r="I4" s="421"/>
    </row>
    <row r="5" spans="1:10" ht="96.75" customHeight="1" thickBot="1">
      <c r="A5" s="19">
        <v>1</v>
      </c>
      <c r="B5" s="17" t="s">
        <v>344</v>
      </c>
      <c r="C5" s="17" t="s">
        <v>345</v>
      </c>
      <c r="D5" s="322" t="s">
        <v>618</v>
      </c>
      <c r="E5" s="23">
        <v>20000</v>
      </c>
      <c r="F5" s="54">
        <v>20000</v>
      </c>
      <c r="G5" s="23">
        <v>20000</v>
      </c>
      <c r="H5" s="17" t="s">
        <v>346</v>
      </c>
      <c r="I5" s="240" t="s">
        <v>162</v>
      </c>
    </row>
    <row r="6" spans="1:10" ht="91.5" customHeight="1" thickBot="1">
      <c r="A6" s="19">
        <v>2</v>
      </c>
      <c r="B6" s="17" t="s">
        <v>347</v>
      </c>
      <c r="C6" s="17" t="s">
        <v>348</v>
      </c>
      <c r="D6" s="322" t="s">
        <v>617</v>
      </c>
      <c r="E6" s="23">
        <v>10000</v>
      </c>
      <c r="F6" s="54">
        <v>10000</v>
      </c>
      <c r="G6" s="23">
        <v>10000</v>
      </c>
      <c r="H6" s="17" t="s">
        <v>349</v>
      </c>
      <c r="I6" s="240" t="s">
        <v>217</v>
      </c>
    </row>
    <row r="7" spans="1:10" ht="94.5" customHeight="1" thickBot="1">
      <c r="A7" s="19">
        <v>3</v>
      </c>
      <c r="B7" s="17" t="s">
        <v>350</v>
      </c>
      <c r="C7" s="17" t="s">
        <v>351</v>
      </c>
      <c r="D7" s="240" t="s">
        <v>351</v>
      </c>
      <c r="E7" s="23">
        <v>50000</v>
      </c>
      <c r="F7" s="54">
        <v>50000</v>
      </c>
      <c r="G7" s="23">
        <v>50000</v>
      </c>
      <c r="H7" s="17" t="s">
        <v>352</v>
      </c>
      <c r="I7" s="240" t="s">
        <v>217</v>
      </c>
    </row>
    <row r="8" spans="1:10" s="1" customFormat="1" ht="25.5" customHeight="1">
      <c r="A8" s="87"/>
      <c r="B8" s="195"/>
      <c r="C8" s="195"/>
      <c r="D8" s="87"/>
      <c r="E8" s="251"/>
      <c r="F8" s="251"/>
      <c r="G8" s="251"/>
      <c r="H8" s="195"/>
      <c r="I8" s="321"/>
      <c r="J8" s="28"/>
    </row>
    <row r="9" spans="1:10" s="1" customFormat="1" ht="25.5" customHeight="1">
      <c r="A9" s="87"/>
      <c r="B9" s="195"/>
      <c r="C9" s="195"/>
      <c r="D9" s="87"/>
      <c r="E9" s="251"/>
      <c r="F9" s="251"/>
      <c r="G9" s="251"/>
      <c r="H9" s="195"/>
      <c r="I9" s="321"/>
      <c r="J9" s="28"/>
    </row>
    <row r="10" spans="1:10" s="1" customFormat="1" ht="25.5" customHeight="1">
      <c r="A10" s="87"/>
      <c r="B10" s="195"/>
      <c r="C10" s="195"/>
      <c r="D10" s="87"/>
      <c r="E10" s="251"/>
      <c r="F10" s="251"/>
      <c r="G10" s="251"/>
      <c r="H10" s="195"/>
      <c r="I10" s="321"/>
      <c r="J10" s="28"/>
    </row>
    <row r="11" spans="1:10" s="1" customFormat="1" ht="25.5" customHeight="1">
      <c r="A11" s="87"/>
      <c r="B11" s="195"/>
      <c r="C11" s="195"/>
      <c r="D11" s="87"/>
      <c r="E11" s="251"/>
      <c r="F11" s="251"/>
      <c r="G11" s="251"/>
      <c r="H11" s="195"/>
      <c r="I11" s="321">
        <v>65</v>
      </c>
      <c r="J11" s="28"/>
    </row>
    <row r="12" spans="1:10" s="1" customFormat="1" ht="25.5" customHeight="1">
      <c r="A12" s="87"/>
      <c r="B12" s="195"/>
      <c r="C12" s="195"/>
      <c r="D12" s="87"/>
      <c r="E12" s="251"/>
      <c r="F12" s="251"/>
      <c r="G12" s="251"/>
      <c r="H12" s="195"/>
      <c r="I12" s="87"/>
      <c r="J12" s="28"/>
    </row>
    <row r="13" spans="1:10" ht="25.5" customHeight="1" thickBot="1">
      <c r="A13" s="1"/>
      <c r="B13" s="4" t="s">
        <v>353</v>
      </c>
      <c r="C13" s="1"/>
      <c r="H13" s="1"/>
      <c r="J13" s="1"/>
    </row>
    <row r="14" spans="1:10" ht="25.5" customHeight="1" thickBot="1">
      <c r="A14" s="420" t="s">
        <v>6</v>
      </c>
      <c r="B14" s="420" t="s">
        <v>7</v>
      </c>
      <c r="C14" s="420" t="s">
        <v>8</v>
      </c>
      <c r="D14" s="420" t="s">
        <v>4</v>
      </c>
      <c r="E14" s="417" t="s">
        <v>5</v>
      </c>
      <c r="F14" s="418"/>
      <c r="G14" s="419"/>
      <c r="H14" s="420" t="s">
        <v>81</v>
      </c>
      <c r="I14" s="420" t="s">
        <v>10</v>
      </c>
    </row>
    <row r="15" spans="1:10" ht="25.5" customHeight="1" thickBot="1">
      <c r="A15" s="421"/>
      <c r="B15" s="421"/>
      <c r="C15" s="421"/>
      <c r="D15" s="421"/>
      <c r="E15" s="58">
        <v>2555</v>
      </c>
      <c r="F15" s="61">
        <v>2556</v>
      </c>
      <c r="G15" s="61">
        <v>2557</v>
      </c>
      <c r="H15" s="421"/>
      <c r="I15" s="421"/>
    </row>
    <row r="16" spans="1:10" ht="89.25" customHeight="1">
      <c r="A16" s="405">
        <v>1</v>
      </c>
      <c r="B16" s="406" t="s">
        <v>354</v>
      </c>
      <c r="C16" s="406" t="s">
        <v>355</v>
      </c>
      <c r="D16" s="15" t="s">
        <v>356</v>
      </c>
      <c r="E16" s="424">
        <v>30000</v>
      </c>
      <c r="F16" s="252">
        <v>30000</v>
      </c>
      <c r="G16" s="424">
        <v>30000</v>
      </c>
      <c r="H16" s="22" t="s">
        <v>357</v>
      </c>
      <c r="I16" s="405" t="s">
        <v>217</v>
      </c>
    </row>
    <row r="17" spans="1:10" ht="29.25" customHeight="1" thickBot="1">
      <c r="A17" s="402"/>
      <c r="B17" s="404"/>
      <c r="C17" s="404"/>
      <c r="D17" s="240" t="s">
        <v>358</v>
      </c>
      <c r="E17" s="426"/>
      <c r="F17" s="253"/>
      <c r="G17" s="426"/>
      <c r="H17" s="21"/>
      <c r="I17" s="402"/>
    </row>
    <row r="18" spans="1:10" ht="75" customHeight="1" thickBot="1">
      <c r="A18" s="19">
        <v>2</v>
      </c>
      <c r="B18" s="17" t="s">
        <v>359</v>
      </c>
      <c r="C18" s="17" t="s">
        <v>360</v>
      </c>
      <c r="D18" s="240" t="s">
        <v>361</v>
      </c>
      <c r="E18" s="23">
        <v>172000</v>
      </c>
      <c r="F18" s="54">
        <v>172000</v>
      </c>
      <c r="G18" s="23">
        <v>172000</v>
      </c>
      <c r="H18" s="17" t="s">
        <v>362</v>
      </c>
      <c r="I18" s="240" t="s">
        <v>217</v>
      </c>
    </row>
    <row r="19" spans="1:10" ht="24.75" customHeight="1">
      <c r="A19" s="28"/>
      <c r="B19" s="28"/>
      <c r="C19" s="28"/>
      <c r="D19" s="160"/>
      <c r="E19" s="160"/>
      <c r="F19" s="160"/>
      <c r="G19" s="160"/>
      <c r="H19" s="28"/>
      <c r="I19" s="160"/>
      <c r="J19" s="28"/>
    </row>
    <row r="20" spans="1:10" ht="24.75" customHeight="1">
      <c r="A20" s="2"/>
      <c r="B20" s="1"/>
      <c r="C20" s="1"/>
      <c r="H20" s="1"/>
      <c r="J20" s="1"/>
    </row>
    <row r="21" spans="1:10" ht="24.75" customHeight="1">
      <c r="A21" s="2"/>
      <c r="B21" s="1"/>
      <c r="C21" s="1"/>
      <c r="H21" s="1"/>
      <c r="J21" s="1"/>
    </row>
    <row r="22" spans="1:10" s="1" customFormat="1" ht="24.75" customHeight="1">
      <c r="A22" s="2"/>
      <c r="D22" s="156"/>
      <c r="E22" s="156"/>
      <c r="F22" s="156"/>
      <c r="G22" s="156"/>
      <c r="I22" s="156"/>
    </row>
    <row r="23" spans="1:10" s="1" customFormat="1" ht="24.75" customHeight="1">
      <c r="A23" s="2"/>
      <c r="D23" s="156"/>
      <c r="E23" s="156"/>
      <c r="F23" s="156"/>
      <c r="G23" s="156"/>
      <c r="I23" s="156"/>
    </row>
    <row r="24" spans="1:10" s="1" customFormat="1" ht="24.75" customHeight="1">
      <c r="A24" s="2"/>
      <c r="D24" s="156"/>
      <c r="E24" s="156"/>
      <c r="F24" s="156"/>
      <c r="G24" s="156"/>
      <c r="I24" s="156"/>
    </row>
    <row r="25" spans="1:10" s="1" customFormat="1" ht="24.75" customHeight="1">
      <c r="A25" s="2"/>
      <c r="D25" s="156"/>
      <c r="E25" s="156"/>
      <c r="F25" s="156"/>
      <c r="G25" s="156"/>
      <c r="I25" s="321">
        <v>66</v>
      </c>
    </row>
    <row r="26" spans="1:10" s="1" customFormat="1" ht="24.75" customHeight="1">
      <c r="A26" s="2"/>
      <c r="D26" s="156"/>
      <c r="E26" s="156"/>
      <c r="F26" s="156"/>
      <c r="G26" s="156"/>
      <c r="I26" s="156"/>
    </row>
    <row r="27" spans="1:10" ht="24.75" customHeight="1" thickBot="1">
      <c r="A27" s="1"/>
      <c r="B27" s="4" t="s">
        <v>363</v>
      </c>
      <c r="C27" s="1"/>
      <c r="H27" s="1"/>
      <c r="J27" s="1"/>
    </row>
    <row r="28" spans="1:10" ht="24.75" customHeight="1" thickBot="1">
      <c r="A28" s="420" t="s">
        <v>6</v>
      </c>
      <c r="B28" s="420" t="s">
        <v>7</v>
      </c>
      <c r="C28" s="420" t="s">
        <v>8</v>
      </c>
      <c r="D28" s="420" t="s">
        <v>4</v>
      </c>
      <c r="E28" s="417" t="s">
        <v>5</v>
      </c>
      <c r="F28" s="418"/>
      <c r="G28" s="419"/>
      <c r="H28" s="420" t="s">
        <v>81</v>
      </c>
      <c r="I28" s="420" t="s">
        <v>10</v>
      </c>
    </row>
    <row r="29" spans="1:10" ht="24.75" customHeight="1" thickBot="1">
      <c r="A29" s="421"/>
      <c r="B29" s="421"/>
      <c r="C29" s="421"/>
      <c r="D29" s="421"/>
      <c r="E29" s="58">
        <v>2555</v>
      </c>
      <c r="F29" s="61">
        <v>2556</v>
      </c>
      <c r="G29" s="61">
        <v>2557</v>
      </c>
      <c r="H29" s="421"/>
      <c r="I29" s="421"/>
    </row>
    <row r="30" spans="1:10" ht="96.75" customHeight="1" thickBot="1">
      <c r="A30" s="19">
        <v>1</v>
      </c>
      <c r="B30" s="17" t="s">
        <v>364</v>
      </c>
      <c r="C30" s="17" t="s">
        <v>365</v>
      </c>
      <c r="D30" s="240" t="s">
        <v>366</v>
      </c>
      <c r="E30" s="23">
        <v>10000</v>
      </c>
      <c r="F30" s="54">
        <v>10000</v>
      </c>
      <c r="G30" s="23">
        <v>10000</v>
      </c>
      <c r="H30" s="17" t="s">
        <v>367</v>
      </c>
      <c r="I30" s="240" t="s">
        <v>217</v>
      </c>
    </row>
    <row r="31" spans="1:10" ht="24.75" customHeight="1">
      <c r="A31" s="28"/>
      <c r="B31" s="28"/>
      <c r="C31" s="28"/>
      <c r="D31" s="160"/>
      <c r="E31" s="160"/>
      <c r="F31" s="160"/>
      <c r="G31" s="160"/>
      <c r="H31" s="28"/>
      <c r="I31" s="160"/>
      <c r="J31" s="28"/>
    </row>
    <row r="32" spans="1:10" ht="24.75" customHeight="1">
      <c r="A32" s="2"/>
      <c r="B32" s="1"/>
      <c r="C32" s="1"/>
      <c r="H32" s="1"/>
      <c r="J32" s="1"/>
    </row>
    <row r="33" spans="1:10" ht="24.75" customHeight="1">
      <c r="A33" s="2"/>
      <c r="B33" s="1"/>
      <c r="C33" s="1"/>
      <c r="H33" s="1"/>
      <c r="J33" s="1"/>
    </row>
    <row r="34" spans="1:10" ht="24.75" customHeight="1">
      <c r="A34" s="2"/>
      <c r="B34" s="1"/>
      <c r="C34" s="1"/>
      <c r="H34" s="1"/>
      <c r="J34" s="1"/>
    </row>
    <row r="35" spans="1:10" ht="24.75" customHeight="1">
      <c r="A35" s="2"/>
      <c r="B35" s="1"/>
      <c r="C35" s="1"/>
      <c r="H35" s="1"/>
      <c r="J35" s="1"/>
    </row>
    <row r="36" spans="1:10" ht="24.75" customHeight="1">
      <c r="A36" s="2"/>
      <c r="B36" s="1"/>
      <c r="C36" s="1"/>
      <c r="H36" s="1"/>
      <c r="J36" s="1"/>
    </row>
    <row r="37" spans="1:10" s="1" customFormat="1" ht="24.75" customHeight="1">
      <c r="A37" s="2"/>
      <c r="D37" s="156"/>
      <c r="E37" s="156"/>
      <c r="F37" s="156"/>
      <c r="G37" s="156"/>
      <c r="I37" s="156"/>
    </row>
    <row r="38" spans="1:10" s="1" customFormat="1" ht="24.75" customHeight="1">
      <c r="A38" s="2"/>
      <c r="D38" s="156"/>
      <c r="E38" s="156"/>
      <c r="F38" s="156"/>
      <c r="G38" s="156"/>
      <c r="I38" s="156"/>
    </row>
    <row r="39" spans="1:10" s="1" customFormat="1" ht="24.75" customHeight="1">
      <c r="A39" s="2"/>
      <c r="D39" s="156"/>
      <c r="E39" s="156"/>
      <c r="F39" s="156"/>
      <c r="G39" s="156"/>
      <c r="I39" s="156"/>
    </row>
    <row r="40" spans="1:10" s="1" customFormat="1" ht="24.75" customHeight="1">
      <c r="A40" s="2"/>
      <c r="D40" s="156"/>
      <c r="E40" s="156"/>
      <c r="F40" s="156"/>
      <c r="G40" s="156"/>
      <c r="I40" s="156"/>
    </row>
    <row r="41" spans="1:10" s="1" customFormat="1" ht="24.75" customHeight="1">
      <c r="A41" s="2"/>
      <c r="D41" s="156"/>
      <c r="E41" s="156"/>
      <c r="F41" s="156"/>
      <c r="G41" s="156"/>
      <c r="I41" s="321">
        <v>67</v>
      </c>
    </row>
    <row r="42" spans="1:10" s="1" customFormat="1" ht="24.75" customHeight="1">
      <c r="A42" s="2"/>
      <c r="D42" s="156"/>
      <c r="E42" s="156"/>
      <c r="F42" s="156"/>
      <c r="G42" s="156"/>
      <c r="I42" s="156"/>
    </row>
    <row r="43" spans="1:10" ht="24.75" customHeight="1" thickBot="1">
      <c r="A43" s="1"/>
      <c r="B43" s="4" t="s">
        <v>368</v>
      </c>
      <c r="C43" s="1"/>
      <c r="H43" s="1"/>
      <c r="J43" s="1"/>
    </row>
    <row r="44" spans="1:10" ht="24.75" customHeight="1" thickBot="1">
      <c r="A44" s="420" t="s">
        <v>6</v>
      </c>
      <c r="B44" s="420" t="s">
        <v>7</v>
      </c>
      <c r="C44" s="420" t="s">
        <v>8</v>
      </c>
      <c r="D44" s="420" t="s">
        <v>4</v>
      </c>
      <c r="E44" s="417" t="s">
        <v>5</v>
      </c>
      <c r="F44" s="418"/>
      <c r="G44" s="419"/>
      <c r="H44" s="420" t="s">
        <v>81</v>
      </c>
      <c r="I44" s="420" t="s">
        <v>10</v>
      </c>
    </row>
    <row r="45" spans="1:10" ht="24.75" customHeight="1" thickBot="1">
      <c r="A45" s="421"/>
      <c r="B45" s="421"/>
      <c r="C45" s="421"/>
      <c r="D45" s="421"/>
      <c r="E45" s="58">
        <v>2555</v>
      </c>
      <c r="F45" s="61">
        <v>2556</v>
      </c>
      <c r="G45" s="61">
        <v>2557</v>
      </c>
      <c r="H45" s="421"/>
      <c r="I45" s="421"/>
    </row>
    <row r="46" spans="1:10" ht="24.75" customHeight="1">
      <c r="A46" s="12">
        <v>1</v>
      </c>
      <c r="B46" s="14" t="s">
        <v>369</v>
      </c>
      <c r="C46" s="41" t="s">
        <v>582</v>
      </c>
      <c r="D46" s="44"/>
      <c r="E46" s="18">
        <v>200000</v>
      </c>
      <c r="F46" s="243">
        <v>200000</v>
      </c>
      <c r="G46" s="18">
        <v>200000</v>
      </c>
      <c r="H46" s="325" t="s">
        <v>619</v>
      </c>
      <c r="I46" s="338" t="s">
        <v>370</v>
      </c>
    </row>
    <row r="47" spans="1:10" ht="24.75" customHeight="1">
      <c r="A47" s="12">
        <v>2</v>
      </c>
      <c r="B47" s="14" t="s">
        <v>371</v>
      </c>
      <c r="C47" s="36" t="s">
        <v>583</v>
      </c>
      <c r="D47" s="39"/>
      <c r="E47" s="18">
        <v>150000</v>
      </c>
      <c r="F47" s="117">
        <v>150000</v>
      </c>
      <c r="G47" s="18">
        <v>150000</v>
      </c>
      <c r="H47" s="324" t="s">
        <v>620</v>
      </c>
      <c r="I47" s="338" t="s">
        <v>372</v>
      </c>
    </row>
    <row r="48" spans="1:10" ht="24.75" customHeight="1">
      <c r="A48" s="12">
        <v>3</v>
      </c>
      <c r="B48" s="14" t="s">
        <v>373</v>
      </c>
      <c r="C48" s="36" t="s">
        <v>584</v>
      </c>
      <c r="D48" s="39"/>
      <c r="E48" s="18">
        <v>70000</v>
      </c>
      <c r="F48" s="117">
        <v>70000</v>
      </c>
      <c r="G48" s="18">
        <v>70000</v>
      </c>
      <c r="H48" s="324" t="s">
        <v>621</v>
      </c>
      <c r="I48" s="338" t="s">
        <v>374</v>
      </c>
    </row>
    <row r="49" spans="1:12" ht="24.75" customHeight="1">
      <c r="A49" s="12">
        <v>4</v>
      </c>
      <c r="B49" s="14" t="s">
        <v>375</v>
      </c>
      <c r="C49" s="36" t="s">
        <v>585</v>
      </c>
      <c r="D49" s="39"/>
      <c r="E49" s="18">
        <v>170000</v>
      </c>
      <c r="F49" s="117">
        <v>170000</v>
      </c>
      <c r="G49" s="18">
        <v>170000</v>
      </c>
      <c r="H49" s="20"/>
      <c r="I49" s="339" t="s">
        <v>530</v>
      </c>
      <c r="L49" s="391"/>
    </row>
    <row r="50" spans="1:12" ht="24.75" customHeight="1">
      <c r="A50" s="12">
        <v>5</v>
      </c>
      <c r="B50" s="14" t="s">
        <v>376</v>
      </c>
      <c r="C50" s="36" t="s">
        <v>586</v>
      </c>
      <c r="D50" s="39"/>
      <c r="E50" s="18">
        <v>90000</v>
      </c>
      <c r="F50" s="117">
        <v>90000</v>
      </c>
      <c r="G50" s="18">
        <v>90000</v>
      </c>
      <c r="H50" s="20"/>
      <c r="I50" s="338" t="s">
        <v>531</v>
      </c>
    </row>
    <row r="51" spans="1:12" ht="24.75" customHeight="1">
      <c r="A51" s="12">
        <v>6</v>
      </c>
      <c r="B51" s="14" t="s">
        <v>377</v>
      </c>
      <c r="C51" s="36"/>
      <c r="D51" s="39"/>
      <c r="E51" s="18">
        <v>270000</v>
      </c>
      <c r="F51" s="117">
        <v>270000</v>
      </c>
      <c r="G51" s="18">
        <v>270000</v>
      </c>
      <c r="H51" s="20"/>
      <c r="I51" s="262"/>
    </row>
    <row r="52" spans="1:12" ht="24.75" customHeight="1">
      <c r="A52" s="12">
        <v>7</v>
      </c>
      <c r="B52" s="14" t="s">
        <v>378</v>
      </c>
      <c r="C52" s="36"/>
      <c r="D52" s="39"/>
      <c r="E52" s="18">
        <v>600000</v>
      </c>
      <c r="F52" s="117">
        <v>600000</v>
      </c>
      <c r="G52" s="18">
        <v>600000</v>
      </c>
      <c r="H52" s="20"/>
      <c r="I52" s="262"/>
    </row>
    <row r="53" spans="1:12" ht="24.75" customHeight="1">
      <c r="A53" s="12">
        <v>8</v>
      </c>
      <c r="B53" s="14" t="s">
        <v>379</v>
      </c>
      <c r="C53" s="36"/>
      <c r="D53" s="39"/>
      <c r="E53" s="18">
        <v>70000</v>
      </c>
      <c r="F53" s="117">
        <v>70000</v>
      </c>
      <c r="G53" s="18">
        <v>70000</v>
      </c>
      <c r="H53" s="20"/>
      <c r="I53" s="262"/>
    </row>
    <row r="54" spans="1:12" ht="24.75" customHeight="1">
      <c r="A54" s="12">
        <v>9</v>
      </c>
      <c r="B54" s="14" t="s">
        <v>380</v>
      </c>
      <c r="C54" s="36"/>
      <c r="D54" s="39"/>
      <c r="E54" s="18">
        <v>60000</v>
      </c>
      <c r="F54" s="117">
        <v>60000</v>
      </c>
      <c r="G54" s="18">
        <v>60000</v>
      </c>
      <c r="H54" s="20"/>
      <c r="I54" s="262"/>
    </row>
    <row r="55" spans="1:12" ht="24.75" customHeight="1">
      <c r="A55" s="12">
        <v>10</v>
      </c>
      <c r="B55" s="14" t="s">
        <v>381</v>
      </c>
      <c r="C55" s="36"/>
      <c r="D55" s="39"/>
      <c r="E55" s="18">
        <v>290000</v>
      </c>
      <c r="F55" s="117">
        <v>290000</v>
      </c>
      <c r="G55" s="18">
        <v>290000</v>
      </c>
      <c r="H55" s="20"/>
      <c r="I55" s="262"/>
    </row>
    <row r="56" spans="1:12" ht="24.75" customHeight="1">
      <c r="A56" s="12">
        <v>11</v>
      </c>
      <c r="B56" s="14" t="s">
        <v>382</v>
      </c>
      <c r="C56" s="36"/>
      <c r="D56" s="39"/>
      <c r="E56" s="18">
        <v>50000</v>
      </c>
      <c r="F56" s="18">
        <v>50000</v>
      </c>
      <c r="G56" s="18">
        <v>50000</v>
      </c>
      <c r="H56" s="20"/>
      <c r="I56" s="262"/>
    </row>
    <row r="57" spans="1:12" ht="24.75" customHeight="1">
      <c r="A57" s="12">
        <v>12</v>
      </c>
      <c r="B57" s="14" t="s">
        <v>383</v>
      </c>
      <c r="C57" s="36"/>
      <c r="D57" s="39"/>
      <c r="E57" s="296">
        <v>990000</v>
      </c>
      <c r="F57" s="296">
        <v>990000</v>
      </c>
      <c r="G57" s="15" t="s">
        <v>56</v>
      </c>
      <c r="H57" s="20"/>
      <c r="I57" s="262"/>
    </row>
    <row r="58" spans="1:12" s="1" customFormat="1" ht="24.75" customHeight="1">
      <c r="A58" s="171">
        <v>13</v>
      </c>
      <c r="B58" s="193" t="s">
        <v>529</v>
      </c>
      <c r="C58" s="36"/>
      <c r="D58" s="39"/>
      <c r="E58" s="392">
        <v>0</v>
      </c>
      <c r="F58" s="233" t="s">
        <v>56</v>
      </c>
      <c r="G58" s="35">
        <v>2000000</v>
      </c>
      <c r="H58" s="170"/>
      <c r="I58" s="262"/>
    </row>
    <row r="59" spans="1:12" ht="24.75" customHeight="1" thickBot="1">
      <c r="A59" s="234">
        <v>14</v>
      </c>
      <c r="B59" s="17" t="s">
        <v>653</v>
      </c>
      <c r="C59" s="272"/>
      <c r="D59" s="280"/>
      <c r="E59" s="23">
        <v>700000</v>
      </c>
      <c r="F59" s="371" t="s">
        <v>56</v>
      </c>
      <c r="G59" s="240" t="s">
        <v>56</v>
      </c>
      <c r="H59" s="235"/>
      <c r="I59" s="10"/>
    </row>
    <row r="60" spans="1:12" ht="24.75" customHeight="1" thickBot="1">
      <c r="A60" s="28"/>
      <c r="B60" s="28"/>
      <c r="C60" s="28"/>
      <c r="D60" s="160"/>
      <c r="E60" s="160"/>
      <c r="F60" s="160"/>
      <c r="G60" s="160"/>
      <c r="H60" s="28"/>
      <c r="I60" s="321">
        <v>68</v>
      </c>
      <c r="J60" s="28"/>
    </row>
    <row r="61" spans="1:12" ht="24.75" customHeight="1" thickBot="1">
      <c r="A61" s="420" t="s">
        <v>6</v>
      </c>
      <c r="B61" s="420" t="s">
        <v>7</v>
      </c>
      <c r="C61" s="420" t="s">
        <v>8</v>
      </c>
      <c r="D61" s="420" t="s">
        <v>4</v>
      </c>
      <c r="E61" s="417" t="s">
        <v>5</v>
      </c>
      <c r="F61" s="418"/>
      <c r="G61" s="419"/>
      <c r="H61" s="420" t="s">
        <v>81</v>
      </c>
      <c r="I61" s="420" t="s">
        <v>10</v>
      </c>
    </row>
    <row r="62" spans="1:12" ht="24.75" customHeight="1" thickBot="1">
      <c r="A62" s="421"/>
      <c r="B62" s="421"/>
      <c r="C62" s="421"/>
      <c r="D62" s="421"/>
      <c r="E62" s="58">
        <v>2555</v>
      </c>
      <c r="F62" s="61">
        <v>2556</v>
      </c>
      <c r="G62" s="61">
        <v>2557</v>
      </c>
      <c r="H62" s="421"/>
      <c r="I62" s="421"/>
    </row>
    <row r="63" spans="1:12" s="1" customFormat="1" ht="24.75" customHeight="1">
      <c r="A63" s="369">
        <v>15</v>
      </c>
      <c r="B63" s="26" t="s">
        <v>384</v>
      </c>
      <c r="C63" s="41"/>
      <c r="D63" s="44"/>
      <c r="E63" s="29">
        <v>80000</v>
      </c>
      <c r="F63" s="375">
        <v>80000</v>
      </c>
      <c r="G63" s="369" t="s">
        <v>56</v>
      </c>
      <c r="H63" s="374"/>
      <c r="I63" s="223"/>
    </row>
    <row r="64" spans="1:12" s="1" customFormat="1" ht="24.75" customHeight="1">
      <c r="A64" s="372">
        <v>16</v>
      </c>
      <c r="B64" s="14" t="s">
        <v>654</v>
      </c>
      <c r="C64" s="36"/>
      <c r="D64" s="39"/>
      <c r="E64" s="18">
        <v>90000</v>
      </c>
      <c r="F64" s="296">
        <v>50000</v>
      </c>
      <c r="G64" s="15" t="s">
        <v>56</v>
      </c>
      <c r="H64" s="373"/>
      <c r="I64" s="262"/>
    </row>
    <row r="65" spans="1:9" s="1" customFormat="1" ht="24.75" customHeight="1">
      <c r="A65" s="199"/>
      <c r="B65" s="14" t="s">
        <v>655</v>
      </c>
      <c r="C65" s="36"/>
      <c r="D65" s="39"/>
      <c r="E65" s="18"/>
      <c r="F65" s="296"/>
      <c r="G65" s="15"/>
      <c r="H65" s="373"/>
      <c r="I65" s="262"/>
    </row>
    <row r="66" spans="1:9" ht="24.75" customHeight="1">
      <c r="A66" s="372">
        <v>17</v>
      </c>
      <c r="B66" s="14" t="s">
        <v>622</v>
      </c>
      <c r="C66" s="36"/>
      <c r="D66" s="39"/>
      <c r="E66" s="18">
        <v>50000</v>
      </c>
      <c r="F66" s="372" t="s">
        <v>56</v>
      </c>
      <c r="G66" s="15" t="s">
        <v>56</v>
      </c>
      <c r="H66" s="373"/>
      <c r="I66" s="262"/>
    </row>
    <row r="67" spans="1:9" s="1" customFormat="1" ht="24.75" customHeight="1">
      <c r="A67" s="323"/>
      <c r="B67" s="14" t="s">
        <v>623</v>
      </c>
      <c r="C67" s="36"/>
      <c r="D67" s="39"/>
      <c r="E67" s="18"/>
      <c r="F67" s="323"/>
      <c r="G67" s="15"/>
      <c r="H67" s="324"/>
      <c r="I67" s="262"/>
    </row>
    <row r="68" spans="1:9" ht="24.75" customHeight="1">
      <c r="A68" s="12">
        <v>18</v>
      </c>
      <c r="B68" s="14" t="s">
        <v>385</v>
      </c>
      <c r="C68" s="427"/>
      <c r="D68" s="401"/>
      <c r="E68" s="18">
        <v>50000</v>
      </c>
      <c r="F68" s="236">
        <v>50000</v>
      </c>
      <c r="G68" s="35">
        <v>50000</v>
      </c>
      <c r="H68" s="232"/>
      <c r="I68" s="401"/>
    </row>
    <row r="69" spans="1:9" ht="24.75" customHeight="1">
      <c r="A69" s="12">
        <v>19</v>
      </c>
      <c r="B69" s="14" t="s">
        <v>386</v>
      </c>
      <c r="C69" s="427"/>
      <c r="D69" s="401"/>
      <c r="E69" s="18">
        <v>18000</v>
      </c>
      <c r="F69" s="236" t="s">
        <v>56</v>
      </c>
      <c r="G69" s="35" t="s">
        <v>56</v>
      </c>
      <c r="H69" s="20"/>
      <c r="I69" s="401"/>
    </row>
    <row r="70" spans="1:9" ht="24.75" customHeight="1">
      <c r="A70" s="12">
        <v>20</v>
      </c>
      <c r="B70" s="14" t="s">
        <v>387</v>
      </c>
      <c r="C70" s="427"/>
      <c r="D70" s="401"/>
      <c r="E70" s="18">
        <v>24000</v>
      </c>
      <c r="F70" s="236" t="s">
        <v>56</v>
      </c>
      <c r="G70" s="35" t="s">
        <v>56</v>
      </c>
      <c r="H70" s="20"/>
      <c r="I70" s="401"/>
    </row>
    <row r="71" spans="1:9" ht="24.75" customHeight="1">
      <c r="A71" s="12">
        <v>21</v>
      </c>
      <c r="B71" s="14" t="s">
        <v>388</v>
      </c>
      <c r="C71" s="427"/>
      <c r="D71" s="401"/>
      <c r="E71" s="18">
        <v>18000</v>
      </c>
      <c r="F71" s="236" t="s">
        <v>56</v>
      </c>
      <c r="G71" s="35" t="s">
        <v>56</v>
      </c>
      <c r="H71" s="20"/>
      <c r="I71" s="401"/>
    </row>
    <row r="72" spans="1:9" ht="24.75" customHeight="1">
      <c r="A72" s="12">
        <v>22</v>
      </c>
      <c r="B72" s="14" t="s">
        <v>389</v>
      </c>
      <c r="C72" s="427"/>
      <c r="D72" s="401"/>
      <c r="E72" s="18">
        <v>18000</v>
      </c>
      <c r="F72" s="236" t="s">
        <v>56</v>
      </c>
      <c r="G72" s="35" t="s">
        <v>56</v>
      </c>
      <c r="H72" s="20"/>
      <c r="I72" s="401"/>
    </row>
    <row r="73" spans="1:9" ht="24.75" customHeight="1">
      <c r="A73" s="12">
        <v>23</v>
      </c>
      <c r="B73" s="14" t="s">
        <v>390</v>
      </c>
      <c r="C73" s="427"/>
      <c r="D73" s="401"/>
      <c r="E73" s="18">
        <v>30000</v>
      </c>
      <c r="F73" s="236" t="s">
        <v>56</v>
      </c>
      <c r="G73" s="35" t="s">
        <v>56</v>
      </c>
      <c r="H73" s="20"/>
      <c r="I73" s="401"/>
    </row>
    <row r="74" spans="1:9" ht="24.75" customHeight="1">
      <c r="A74" s="12">
        <v>24</v>
      </c>
      <c r="B74" s="14" t="s">
        <v>391</v>
      </c>
      <c r="C74" s="27"/>
      <c r="D74" s="15"/>
      <c r="E74" s="18">
        <v>3500</v>
      </c>
      <c r="F74" s="236">
        <v>3500</v>
      </c>
      <c r="G74" s="35">
        <v>3500</v>
      </c>
      <c r="H74" s="20"/>
      <c r="I74" s="401"/>
    </row>
    <row r="75" spans="1:9" s="1" customFormat="1" ht="24.75" customHeight="1">
      <c r="A75" s="372">
        <v>25</v>
      </c>
      <c r="B75" s="14" t="s">
        <v>656</v>
      </c>
      <c r="C75" s="27"/>
      <c r="D75" s="15"/>
      <c r="E75" s="18">
        <v>60000</v>
      </c>
      <c r="F75" s="35">
        <v>20000</v>
      </c>
      <c r="G75" s="35">
        <v>20000</v>
      </c>
      <c r="H75" s="14"/>
      <c r="I75" s="15"/>
    </row>
    <row r="76" spans="1:9" s="1" customFormat="1" ht="24.75" customHeight="1">
      <c r="A76" s="372">
        <v>26</v>
      </c>
      <c r="B76" s="14" t="s">
        <v>657</v>
      </c>
      <c r="C76" s="27"/>
      <c r="D76" s="15"/>
      <c r="E76" s="18">
        <v>30000</v>
      </c>
      <c r="F76" s="35">
        <v>30000</v>
      </c>
      <c r="G76" s="35" t="s">
        <v>56</v>
      </c>
      <c r="H76" s="14"/>
      <c r="I76" s="15"/>
    </row>
    <row r="77" spans="1:9" s="1" customFormat="1" ht="24.75" customHeight="1">
      <c r="A77" s="372">
        <v>27</v>
      </c>
      <c r="B77" s="193" t="s">
        <v>658</v>
      </c>
      <c r="C77" s="27"/>
      <c r="D77" s="15"/>
      <c r="E77" s="18">
        <v>100000</v>
      </c>
      <c r="F77" s="296" t="s">
        <v>56</v>
      </c>
      <c r="G77" s="35" t="s">
        <v>56</v>
      </c>
      <c r="H77" s="14"/>
      <c r="I77" s="15"/>
    </row>
    <row r="78" spans="1:9" s="1" customFormat="1" ht="24.75" customHeight="1" thickBot="1">
      <c r="A78" s="372">
        <v>28</v>
      </c>
      <c r="B78" s="385" t="s">
        <v>667</v>
      </c>
      <c r="C78" s="27"/>
      <c r="D78" s="15"/>
      <c r="E78" s="18">
        <v>20000</v>
      </c>
      <c r="F78" s="18">
        <v>20000</v>
      </c>
      <c r="G78" s="18">
        <v>20000</v>
      </c>
      <c r="H78" s="14"/>
      <c r="I78" s="370"/>
    </row>
    <row r="79" spans="1:9" s="1" customFormat="1" ht="24.75" customHeight="1" thickBot="1">
      <c r="A79" s="206"/>
      <c r="B79" s="383"/>
      <c r="C79" s="266"/>
      <c r="D79" s="206"/>
      <c r="E79" s="384"/>
      <c r="F79" s="91"/>
      <c r="G79" s="91"/>
      <c r="H79" s="207"/>
      <c r="I79" s="321">
        <v>69</v>
      </c>
    </row>
    <row r="80" spans="1:9" s="1" customFormat="1" ht="24.75" customHeight="1" thickBot="1">
      <c r="A80" s="420" t="s">
        <v>6</v>
      </c>
      <c r="B80" s="420" t="s">
        <v>7</v>
      </c>
      <c r="C80" s="420" t="s">
        <v>8</v>
      </c>
      <c r="D80" s="420" t="s">
        <v>4</v>
      </c>
      <c r="E80" s="417" t="s">
        <v>5</v>
      </c>
      <c r="F80" s="418"/>
      <c r="G80" s="419"/>
      <c r="H80" s="420" t="s">
        <v>81</v>
      </c>
      <c r="I80" s="420" t="s">
        <v>10</v>
      </c>
    </row>
    <row r="81" spans="1:9" s="1" customFormat="1" ht="24.75" customHeight="1" thickBot="1">
      <c r="A81" s="421"/>
      <c r="B81" s="421"/>
      <c r="C81" s="421"/>
      <c r="D81" s="421"/>
      <c r="E81" s="58">
        <v>2555</v>
      </c>
      <c r="F81" s="61">
        <v>2556</v>
      </c>
      <c r="G81" s="61">
        <v>2557</v>
      </c>
      <c r="H81" s="421"/>
      <c r="I81" s="421"/>
    </row>
    <row r="82" spans="1:9" s="1" customFormat="1" ht="24.75" customHeight="1">
      <c r="A82" s="372">
        <v>29</v>
      </c>
      <c r="B82" s="193" t="s">
        <v>659</v>
      </c>
      <c r="C82" s="27"/>
      <c r="D82" s="15"/>
      <c r="E82" s="18">
        <v>90000</v>
      </c>
      <c r="F82" s="296" t="s">
        <v>56</v>
      </c>
      <c r="G82" s="35" t="s">
        <v>56</v>
      </c>
      <c r="H82" s="14"/>
      <c r="I82" s="15"/>
    </row>
    <row r="83" spans="1:9" s="1" customFormat="1" ht="24.75" customHeight="1">
      <c r="A83" s="372"/>
      <c r="B83" s="14" t="s">
        <v>660</v>
      </c>
      <c r="C83" s="27"/>
      <c r="D83" s="15"/>
      <c r="E83" s="18"/>
      <c r="F83" s="35"/>
      <c r="G83" s="35"/>
      <c r="H83" s="14"/>
      <c r="I83" s="15"/>
    </row>
    <row r="84" spans="1:9" s="1" customFormat="1" ht="24.75" customHeight="1">
      <c r="A84" s="372">
        <v>30</v>
      </c>
      <c r="B84" s="14" t="s">
        <v>661</v>
      </c>
      <c r="C84" s="27"/>
      <c r="D84" s="15"/>
      <c r="E84" s="18">
        <v>50000</v>
      </c>
      <c r="F84" s="296" t="s">
        <v>56</v>
      </c>
      <c r="G84" s="35" t="s">
        <v>56</v>
      </c>
      <c r="H84" s="14"/>
      <c r="I84" s="15"/>
    </row>
    <row r="85" spans="1:9" s="1" customFormat="1" ht="24.75" customHeight="1">
      <c r="A85" s="372"/>
      <c r="B85" s="14" t="s">
        <v>662</v>
      </c>
      <c r="C85" s="27"/>
      <c r="D85" s="15"/>
      <c r="E85" s="18"/>
      <c r="F85" s="35"/>
      <c r="G85" s="35"/>
      <c r="H85" s="14"/>
      <c r="I85" s="15"/>
    </row>
    <row r="86" spans="1:9" s="1" customFormat="1" ht="24.75" customHeight="1">
      <c r="A86" s="372">
        <v>31</v>
      </c>
      <c r="B86" s="14" t="s">
        <v>663</v>
      </c>
      <c r="C86" s="27"/>
      <c r="D86" s="15"/>
      <c r="E86" s="18">
        <v>120000</v>
      </c>
      <c r="F86" s="296" t="s">
        <v>56</v>
      </c>
      <c r="G86" s="35" t="s">
        <v>56</v>
      </c>
      <c r="H86" s="14"/>
      <c r="I86" s="15"/>
    </row>
    <row r="87" spans="1:9" s="1" customFormat="1" ht="24.75" customHeight="1">
      <c r="A87" s="372"/>
      <c r="B87" s="14" t="s">
        <v>664</v>
      </c>
      <c r="C87" s="27"/>
      <c r="D87" s="15"/>
      <c r="E87" s="18"/>
      <c r="F87" s="35"/>
      <c r="G87" s="35"/>
      <c r="H87" s="14"/>
      <c r="I87" s="15"/>
    </row>
    <row r="88" spans="1:9" s="1" customFormat="1" ht="24.75" customHeight="1">
      <c r="A88" s="372">
        <v>32</v>
      </c>
      <c r="B88" s="14" t="s">
        <v>666</v>
      </c>
      <c r="C88" s="27"/>
      <c r="D88" s="15"/>
      <c r="E88" s="18">
        <v>10000</v>
      </c>
      <c r="F88" s="18">
        <v>10000</v>
      </c>
      <c r="G88" s="35" t="s">
        <v>56</v>
      </c>
      <c r="H88" s="14"/>
      <c r="I88" s="15"/>
    </row>
    <row r="89" spans="1:9" s="1" customFormat="1" ht="24.75" customHeight="1">
      <c r="A89" s="372">
        <v>33</v>
      </c>
      <c r="B89" s="193" t="s">
        <v>665</v>
      </c>
      <c r="C89" s="27"/>
      <c r="D89" s="15"/>
      <c r="E89" s="18">
        <v>60000</v>
      </c>
      <c r="F89" s="296" t="s">
        <v>56</v>
      </c>
      <c r="G89" s="35" t="s">
        <v>56</v>
      </c>
      <c r="H89" s="14"/>
      <c r="I89" s="15"/>
    </row>
    <row r="90" spans="1:9" s="177" customFormat="1" ht="24.75" customHeight="1">
      <c r="A90" s="376">
        <v>34</v>
      </c>
      <c r="B90" s="14" t="s">
        <v>668</v>
      </c>
      <c r="C90" s="27"/>
      <c r="D90" s="15"/>
      <c r="E90" s="18">
        <v>350000</v>
      </c>
      <c r="F90" s="296" t="s">
        <v>56</v>
      </c>
      <c r="G90" s="35" t="s">
        <v>56</v>
      </c>
      <c r="H90" s="14"/>
      <c r="I90" s="15"/>
    </row>
    <row r="91" spans="1:9" s="177" customFormat="1" ht="24.75" customHeight="1">
      <c r="A91" s="376"/>
      <c r="B91" s="14" t="s">
        <v>669</v>
      </c>
      <c r="C91" s="27"/>
      <c r="D91" s="15"/>
      <c r="E91" s="18"/>
      <c r="F91" s="35"/>
      <c r="G91" s="35"/>
      <c r="H91" s="14"/>
      <c r="I91" s="15"/>
    </row>
    <row r="92" spans="1:9" s="177" customFormat="1" ht="24.75" customHeight="1">
      <c r="A92" s="376"/>
      <c r="B92" s="14" t="s">
        <v>670</v>
      </c>
      <c r="C92" s="27"/>
      <c r="D92" s="15"/>
      <c r="E92" s="18"/>
      <c r="F92" s="35"/>
      <c r="G92" s="35"/>
      <c r="H92" s="14"/>
      <c r="I92" s="15"/>
    </row>
    <row r="93" spans="1:9" s="177" customFormat="1" ht="24.75" customHeight="1">
      <c r="A93" s="376">
        <v>35</v>
      </c>
      <c r="B93" s="14" t="s">
        <v>671</v>
      </c>
      <c r="C93" s="27"/>
      <c r="D93" s="15"/>
      <c r="E93" s="18">
        <v>100000</v>
      </c>
      <c r="F93" s="296" t="s">
        <v>56</v>
      </c>
      <c r="G93" s="35" t="s">
        <v>56</v>
      </c>
      <c r="H93" s="14"/>
      <c r="I93" s="15"/>
    </row>
    <row r="94" spans="1:9" s="177" customFormat="1" ht="24.75" customHeight="1">
      <c r="A94" s="376"/>
      <c r="B94" s="14" t="s">
        <v>672</v>
      </c>
      <c r="C94" s="27"/>
      <c r="D94" s="15"/>
      <c r="E94" s="18"/>
      <c r="F94" s="35"/>
      <c r="G94" s="35"/>
      <c r="H94" s="14"/>
      <c r="I94" s="15"/>
    </row>
    <row r="95" spans="1:9" s="177" customFormat="1" ht="24.75" customHeight="1">
      <c r="A95" s="376">
        <v>36</v>
      </c>
      <c r="B95" s="14" t="s">
        <v>673</v>
      </c>
      <c r="C95" s="27"/>
      <c r="D95" s="15"/>
      <c r="E95" s="18">
        <v>200000</v>
      </c>
      <c r="F95" s="296" t="s">
        <v>56</v>
      </c>
      <c r="G95" s="35" t="s">
        <v>56</v>
      </c>
      <c r="H95" s="14"/>
      <c r="I95" s="15"/>
    </row>
    <row r="96" spans="1:9" s="177" customFormat="1" ht="24.75" customHeight="1">
      <c r="A96" s="376"/>
      <c r="B96" s="14" t="s">
        <v>674</v>
      </c>
      <c r="C96" s="27"/>
      <c r="D96" s="15"/>
      <c r="E96" s="18"/>
      <c r="F96" s="35"/>
      <c r="G96" s="35"/>
      <c r="H96" s="14"/>
      <c r="I96" s="15"/>
    </row>
    <row r="97" spans="1:10" s="177" customFormat="1" ht="24.75" customHeight="1" thickBot="1">
      <c r="A97" s="377"/>
      <c r="B97" s="386" t="s">
        <v>675</v>
      </c>
      <c r="C97" s="24"/>
      <c r="D97" s="379"/>
      <c r="E97" s="378"/>
      <c r="F97" s="78"/>
      <c r="G97" s="78"/>
      <c r="H97" s="17"/>
      <c r="I97" s="379"/>
    </row>
    <row r="98" spans="1:10" s="1" customFormat="1" ht="24.75" customHeight="1" thickBot="1">
      <c r="D98" s="156"/>
      <c r="E98" s="156"/>
      <c r="F98" s="156"/>
      <c r="G98" s="156"/>
      <c r="I98" s="321">
        <v>70</v>
      </c>
    </row>
    <row r="99" spans="1:10" s="1" customFormat="1" ht="24.75" customHeight="1" thickBot="1">
      <c r="A99" s="420" t="s">
        <v>6</v>
      </c>
      <c r="B99" s="420" t="s">
        <v>7</v>
      </c>
      <c r="C99" s="420" t="s">
        <v>8</v>
      </c>
      <c r="D99" s="420" t="s">
        <v>4</v>
      </c>
      <c r="E99" s="417" t="s">
        <v>5</v>
      </c>
      <c r="F99" s="418"/>
      <c r="G99" s="419"/>
      <c r="H99" s="420" t="s">
        <v>81</v>
      </c>
      <c r="I99" s="420" t="s">
        <v>10</v>
      </c>
    </row>
    <row r="100" spans="1:10" s="1" customFormat="1" ht="24.75" customHeight="1" thickBot="1">
      <c r="A100" s="421"/>
      <c r="B100" s="421"/>
      <c r="C100" s="421"/>
      <c r="D100" s="421"/>
      <c r="E100" s="58">
        <v>2555</v>
      </c>
      <c r="F100" s="61">
        <v>2556</v>
      </c>
      <c r="G100" s="61">
        <v>2557</v>
      </c>
      <c r="H100" s="421"/>
      <c r="I100" s="421"/>
    </row>
    <row r="101" spans="1:10" s="1" customFormat="1" ht="24.75" customHeight="1">
      <c r="A101" s="376">
        <v>37</v>
      </c>
      <c r="B101" s="389" t="s">
        <v>676</v>
      </c>
      <c r="C101" s="27"/>
      <c r="D101" s="15"/>
      <c r="E101" s="18">
        <v>100000</v>
      </c>
      <c r="F101" s="296" t="s">
        <v>56</v>
      </c>
      <c r="G101" s="35" t="s">
        <v>56</v>
      </c>
      <c r="H101" s="14"/>
      <c r="I101" s="15"/>
    </row>
    <row r="102" spans="1:10" s="1" customFormat="1" ht="24.75" customHeight="1">
      <c r="A102" s="376"/>
      <c r="B102" s="390" t="s">
        <v>677</v>
      </c>
      <c r="C102" s="27"/>
      <c r="D102" s="15"/>
      <c r="E102" s="18"/>
      <c r="F102" s="35"/>
      <c r="G102" s="35"/>
      <c r="H102" s="14"/>
      <c r="I102" s="15"/>
    </row>
    <row r="103" spans="1:10" s="1" customFormat="1" ht="24.75" customHeight="1">
      <c r="A103" s="376">
        <v>38</v>
      </c>
      <c r="B103" s="14" t="s">
        <v>678</v>
      </c>
      <c r="C103" s="27"/>
      <c r="D103" s="15"/>
      <c r="E103" s="18">
        <v>150000</v>
      </c>
      <c r="F103" s="296" t="s">
        <v>56</v>
      </c>
      <c r="G103" s="35" t="s">
        <v>56</v>
      </c>
      <c r="H103" s="14"/>
      <c r="I103" s="15"/>
    </row>
    <row r="104" spans="1:10" s="1" customFormat="1" ht="24.75" customHeight="1">
      <c r="A104" s="376"/>
      <c r="B104" s="14" t="s">
        <v>672</v>
      </c>
      <c r="C104" s="27"/>
      <c r="D104" s="15"/>
      <c r="E104" s="18"/>
      <c r="F104" s="35"/>
      <c r="G104" s="35"/>
      <c r="H104" s="14"/>
      <c r="I104" s="15"/>
    </row>
    <row r="105" spans="1:10" s="1" customFormat="1" ht="24.75" customHeight="1" thickBot="1">
      <c r="A105" s="377"/>
      <c r="B105" s="17"/>
      <c r="C105" s="24"/>
      <c r="D105" s="379"/>
      <c r="E105" s="23"/>
      <c r="F105" s="78"/>
      <c r="G105" s="78"/>
      <c r="H105" s="17"/>
      <c r="I105" s="379"/>
    </row>
    <row r="106" spans="1:10" s="1" customFormat="1" ht="24.75" customHeight="1">
      <c r="A106" s="87"/>
      <c r="B106" s="195"/>
      <c r="C106" s="387"/>
      <c r="D106" s="87"/>
      <c r="E106" s="388"/>
      <c r="F106" s="205"/>
      <c r="G106" s="205"/>
      <c r="H106" s="195"/>
      <c r="I106" s="87"/>
    </row>
    <row r="107" spans="1:10" ht="24.75" customHeight="1" thickBot="1">
      <c r="A107" s="1"/>
      <c r="B107" s="4" t="s">
        <v>392</v>
      </c>
      <c r="C107" s="1"/>
      <c r="H107" s="1"/>
      <c r="J107" s="1"/>
    </row>
    <row r="108" spans="1:10" ht="24.75" customHeight="1" thickBot="1">
      <c r="A108" s="420" t="s">
        <v>6</v>
      </c>
      <c r="B108" s="420" t="s">
        <v>7</v>
      </c>
      <c r="C108" s="420" t="s">
        <v>8</v>
      </c>
      <c r="D108" s="420" t="s">
        <v>4</v>
      </c>
      <c r="E108" s="417" t="s">
        <v>5</v>
      </c>
      <c r="F108" s="418"/>
      <c r="G108" s="419"/>
      <c r="H108" s="420" t="s">
        <v>81</v>
      </c>
      <c r="I108" s="420" t="s">
        <v>10</v>
      </c>
    </row>
    <row r="109" spans="1:10" ht="24.75" customHeight="1" thickBot="1">
      <c r="A109" s="421"/>
      <c r="B109" s="421"/>
      <c r="C109" s="421"/>
      <c r="D109" s="421"/>
      <c r="E109" s="58">
        <v>2555</v>
      </c>
      <c r="F109" s="61">
        <v>2556</v>
      </c>
      <c r="G109" s="61">
        <v>2557</v>
      </c>
      <c r="H109" s="421"/>
      <c r="I109" s="421"/>
    </row>
    <row r="110" spans="1:10" ht="98.25" customHeight="1" thickBot="1">
      <c r="A110" s="19">
        <v>1</v>
      </c>
      <c r="B110" s="17" t="s">
        <v>393</v>
      </c>
      <c r="C110" s="17" t="s">
        <v>394</v>
      </c>
      <c r="D110" s="240" t="s">
        <v>395</v>
      </c>
      <c r="E110" s="23">
        <v>20000</v>
      </c>
      <c r="F110" s="54">
        <v>20000</v>
      </c>
      <c r="G110" s="23">
        <v>20000</v>
      </c>
      <c r="H110" s="17" t="s">
        <v>396</v>
      </c>
      <c r="I110" s="240" t="s">
        <v>397</v>
      </c>
    </row>
    <row r="111" spans="1:10" ht="90.75" customHeight="1" thickBot="1">
      <c r="A111" s="19">
        <v>2</v>
      </c>
      <c r="B111" s="17" t="s">
        <v>398</v>
      </c>
      <c r="C111" s="17" t="s">
        <v>399</v>
      </c>
      <c r="D111" s="240" t="s">
        <v>400</v>
      </c>
      <c r="E111" s="23">
        <v>15000</v>
      </c>
      <c r="F111" s="54">
        <v>15000</v>
      </c>
      <c r="G111" s="23">
        <v>15000</v>
      </c>
      <c r="H111" s="17" t="s">
        <v>401</v>
      </c>
      <c r="I111" s="240" t="s">
        <v>397</v>
      </c>
    </row>
    <row r="112" spans="1:10" s="1" customFormat="1" ht="24.75" customHeight="1">
      <c r="A112" s="28"/>
      <c r="B112" s="28"/>
      <c r="C112" s="28"/>
      <c r="D112" s="160"/>
      <c r="E112" s="160"/>
      <c r="F112" s="160"/>
      <c r="G112" s="160"/>
      <c r="H112" s="28"/>
      <c r="I112" s="321">
        <v>71</v>
      </c>
      <c r="J112" s="28"/>
    </row>
    <row r="113" spans="1:10" s="1" customFormat="1" ht="24.75" customHeight="1" thickBot="1">
      <c r="A113" s="28"/>
      <c r="B113" s="28"/>
      <c r="C113" s="28"/>
      <c r="D113" s="160"/>
      <c r="E113" s="160"/>
      <c r="F113" s="160"/>
      <c r="G113" s="160"/>
      <c r="H113" s="28"/>
      <c r="I113" s="321"/>
      <c r="J113" s="28"/>
    </row>
    <row r="114" spans="1:10" s="1" customFormat="1" ht="24.75" customHeight="1" thickBot="1">
      <c r="A114" s="420" t="s">
        <v>6</v>
      </c>
      <c r="B114" s="420" t="s">
        <v>7</v>
      </c>
      <c r="C114" s="420" t="s">
        <v>8</v>
      </c>
      <c r="D114" s="420" t="s">
        <v>4</v>
      </c>
      <c r="E114" s="417" t="s">
        <v>5</v>
      </c>
      <c r="F114" s="418"/>
      <c r="G114" s="419"/>
      <c r="H114" s="420" t="s">
        <v>81</v>
      </c>
      <c r="I114" s="420" t="s">
        <v>10</v>
      </c>
    </row>
    <row r="115" spans="1:10" s="1" customFormat="1" ht="24.75" customHeight="1" thickBot="1">
      <c r="A115" s="421"/>
      <c r="B115" s="421"/>
      <c r="C115" s="421"/>
      <c r="D115" s="421"/>
      <c r="E115" s="58">
        <v>2555</v>
      </c>
      <c r="F115" s="61">
        <v>2556</v>
      </c>
      <c r="G115" s="61">
        <v>2557</v>
      </c>
      <c r="H115" s="421"/>
      <c r="I115" s="421"/>
    </row>
    <row r="116" spans="1:10" ht="98.25" customHeight="1" thickBot="1">
      <c r="A116" s="19">
        <v>3</v>
      </c>
      <c r="B116" s="17" t="s">
        <v>402</v>
      </c>
      <c r="C116" s="17" t="s">
        <v>403</v>
      </c>
      <c r="D116" s="240" t="s">
        <v>404</v>
      </c>
      <c r="E116" s="23">
        <v>10000</v>
      </c>
      <c r="F116" s="54">
        <v>10000</v>
      </c>
      <c r="G116" s="23">
        <v>10000</v>
      </c>
      <c r="H116" s="17" t="s">
        <v>401</v>
      </c>
      <c r="I116" s="240" t="s">
        <v>397</v>
      </c>
    </row>
    <row r="118" spans="1:10" ht="24.75" customHeight="1" thickBot="1">
      <c r="A118" s="1"/>
      <c r="B118" s="4" t="s">
        <v>405</v>
      </c>
      <c r="C118" s="1"/>
      <c r="H118" s="1"/>
      <c r="J118" s="1"/>
    </row>
    <row r="119" spans="1:10" ht="24.75" customHeight="1" thickBot="1">
      <c r="A119" s="420" t="s">
        <v>6</v>
      </c>
      <c r="B119" s="420" t="s">
        <v>7</v>
      </c>
      <c r="C119" s="420" t="s">
        <v>8</v>
      </c>
      <c r="D119" s="420" t="s">
        <v>4</v>
      </c>
      <c r="E119" s="417" t="s">
        <v>5</v>
      </c>
      <c r="F119" s="418"/>
      <c r="G119" s="419"/>
      <c r="H119" s="420" t="s">
        <v>81</v>
      </c>
      <c r="I119" s="420" t="s">
        <v>10</v>
      </c>
    </row>
    <row r="120" spans="1:10" ht="24.75" customHeight="1" thickBot="1">
      <c r="A120" s="421"/>
      <c r="B120" s="421"/>
      <c r="C120" s="421"/>
      <c r="D120" s="421"/>
      <c r="E120" s="58">
        <v>2555</v>
      </c>
      <c r="F120" s="61">
        <v>2556</v>
      </c>
      <c r="G120" s="61">
        <v>2557</v>
      </c>
      <c r="H120" s="421"/>
      <c r="I120" s="421"/>
    </row>
    <row r="121" spans="1:10" ht="86.25" customHeight="1" thickBot="1">
      <c r="A121" s="21">
        <v>1</v>
      </c>
      <c r="B121" s="17" t="s">
        <v>406</v>
      </c>
      <c r="C121" s="17" t="s">
        <v>407</v>
      </c>
      <c r="D121" s="240" t="s">
        <v>288</v>
      </c>
      <c r="E121" s="23">
        <v>25000</v>
      </c>
      <c r="F121" s="54">
        <v>25000</v>
      </c>
      <c r="G121" s="23">
        <v>25000</v>
      </c>
      <c r="H121" s="17" t="s">
        <v>408</v>
      </c>
      <c r="I121" s="240" t="s">
        <v>397</v>
      </c>
    </row>
    <row r="122" spans="1:10" ht="71.25" customHeight="1" thickBot="1">
      <c r="A122" s="21">
        <v>2</v>
      </c>
      <c r="B122" s="17" t="s">
        <v>409</v>
      </c>
      <c r="C122" s="17" t="s">
        <v>410</v>
      </c>
      <c r="D122" s="240" t="s">
        <v>587</v>
      </c>
      <c r="E122" s="23">
        <v>5000</v>
      </c>
      <c r="F122" s="54">
        <v>5000</v>
      </c>
      <c r="G122" s="23">
        <v>5000</v>
      </c>
      <c r="H122" s="17" t="s">
        <v>411</v>
      </c>
      <c r="I122" s="240" t="s">
        <v>397</v>
      </c>
    </row>
    <row r="123" spans="1:10" ht="24.75" customHeight="1">
      <c r="A123" s="28"/>
      <c r="B123" s="28"/>
      <c r="C123" s="28"/>
      <c r="D123" s="160"/>
      <c r="E123" s="160"/>
      <c r="F123" s="160"/>
      <c r="G123" s="160"/>
      <c r="H123" s="28"/>
      <c r="I123" s="160"/>
      <c r="J123" s="28"/>
    </row>
    <row r="124" spans="1:10" ht="24.75" customHeight="1">
      <c r="A124" s="2"/>
      <c r="B124" s="1"/>
      <c r="C124" s="1"/>
      <c r="H124" s="1"/>
      <c r="I124" s="321">
        <v>72</v>
      </c>
      <c r="J124" s="1"/>
    </row>
    <row r="125" spans="1:10" ht="24.75" customHeight="1">
      <c r="A125" s="2"/>
      <c r="B125" s="1"/>
      <c r="C125" s="1"/>
      <c r="H125" s="1"/>
      <c r="J125" s="1"/>
    </row>
  </sheetData>
  <mergeCells count="79">
    <mergeCell ref="H80:H81"/>
    <mergeCell ref="I80:I81"/>
    <mergeCell ref="A80:A81"/>
    <mergeCell ref="B80:B81"/>
    <mergeCell ref="C80:C81"/>
    <mergeCell ref="D80:D81"/>
    <mergeCell ref="E80:G80"/>
    <mergeCell ref="B3:B4"/>
    <mergeCell ref="C3:C4"/>
    <mergeCell ref="D3:D4"/>
    <mergeCell ref="H3:H4"/>
    <mergeCell ref="A28:A29"/>
    <mergeCell ref="B28:B29"/>
    <mergeCell ref="C28:C29"/>
    <mergeCell ref="D28:D29"/>
    <mergeCell ref="H28:H29"/>
    <mergeCell ref="I28:I29"/>
    <mergeCell ref="H61:H62"/>
    <mergeCell ref="I61:I62"/>
    <mergeCell ref="A44:A45"/>
    <mergeCell ref="B44:B45"/>
    <mergeCell ref="C44:C45"/>
    <mergeCell ref="D44:D45"/>
    <mergeCell ref="H44:H45"/>
    <mergeCell ref="I44:I45"/>
    <mergeCell ref="E44:G44"/>
    <mergeCell ref="E61:G61"/>
    <mergeCell ref="A61:A62"/>
    <mergeCell ref="B61:B62"/>
    <mergeCell ref="E28:G28"/>
    <mergeCell ref="I119:I120"/>
    <mergeCell ref="A108:A109"/>
    <mergeCell ref="B108:B109"/>
    <mergeCell ref="C108:C109"/>
    <mergeCell ref="D108:D109"/>
    <mergeCell ref="H108:H109"/>
    <mergeCell ref="I108:I109"/>
    <mergeCell ref="E108:G108"/>
    <mergeCell ref="E119:G119"/>
    <mergeCell ref="A119:A120"/>
    <mergeCell ref="B119:B120"/>
    <mergeCell ref="C119:C120"/>
    <mergeCell ref="D119:D120"/>
    <mergeCell ref="H119:H120"/>
    <mergeCell ref="I68:I74"/>
    <mergeCell ref="C68:C73"/>
    <mergeCell ref="D68:D73"/>
    <mergeCell ref="C61:C62"/>
    <mergeCell ref="D61:D62"/>
    <mergeCell ref="I16:I17"/>
    <mergeCell ref="E3:G3"/>
    <mergeCell ref="A16:A17"/>
    <mergeCell ref="B16:B17"/>
    <mergeCell ref="C16:C17"/>
    <mergeCell ref="E16:E17"/>
    <mergeCell ref="G16:G17"/>
    <mergeCell ref="I3:I4"/>
    <mergeCell ref="A14:A15"/>
    <mergeCell ref="B14:B15"/>
    <mergeCell ref="C14:C15"/>
    <mergeCell ref="D14:D15"/>
    <mergeCell ref="H14:H15"/>
    <mergeCell ref="I14:I15"/>
    <mergeCell ref="E14:G14"/>
    <mergeCell ref="A3:A4"/>
    <mergeCell ref="H99:H100"/>
    <mergeCell ref="I99:I100"/>
    <mergeCell ref="A114:A115"/>
    <mergeCell ref="B114:B115"/>
    <mergeCell ref="C114:C115"/>
    <mergeCell ref="D114:D115"/>
    <mergeCell ref="E114:G114"/>
    <mergeCell ref="H114:H115"/>
    <mergeCell ref="I114:I115"/>
    <mergeCell ref="A99:A100"/>
    <mergeCell ref="B99:B100"/>
    <mergeCell ref="C99:C100"/>
    <mergeCell ref="D99:D100"/>
    <mergeCell ref="E99:G99"/>
  </mergeCells>
  <pageMargins left="0.33333333333333331" right="0.15625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58"/>
  <sheetViews>
    <sheetView workbookViewId="0">
      <selection activeCell="I52" sqref="I52"/>
    </sheetView>
  </sheetViews>
  <sheetFormatPr defaultRowHeight="14.25"/>
  <cols>
    <col min="1" max="1" width="4.125" style="156" customWidth="1"/>
    <col min="2" max="2" width="18.25" customWidth="1"/>
    <col min="3" max="3" width="17.25" customWidth="1"/>
    <col min="4" max="4" width="16.125" style="156" customWidth="1"/>
    <col min="5" max="5" width="9.875" customWidth="1"/>
    <col min="6" max="6" width="10" customWidth="1"/>
    <col min="8" max="8" width="24.375" customWidth="1"/>
    <col min="9" max="9" width="16.375" style="156" customWidth="1"/>
  </cols>
  <sheetData>
    <row r="1" spans="1:10" s="1" customFormat="1" ht="23.25" customHeight="1">
      <c r="A1" s="156"/>
      <c r="D1" s="156"/>
      <c r="I1" s="156"/>
    </row>
    <row r="2" spans="1:10" ht="23.25">
      <c r="A2" s="241" t="s">
        <v>412</v>
      </c>
      <c r="B2" s="1"/>
      <c r="C2" s="1"/>
      <c r="E2" s="1"/>
      <c r="F2" s="1"/>
      <c r="G2" s="1"/>
      <c r="H2" s="1"/>
      <c r="J2" s="1"/>
    </row>
    <row r="3" spans="1:10" ht="24" thickBot="1">
      <c r="B3" s="4" t="s">
        <v>413</v>
      </c>
      <c r="C3" s="1"/>
      <c r="E3" s="1"/>
      <c r="F3" s="1"/>
      <c r="G3" s="1"/>
      <c r="H3" s="1"/>
      <c r="J3" s="1"/>
    </row>
    <row r="4" spans="1:10" ht="22.5" customHeight="1" thickBot="1">
      <c r="A4" s="420" t="s">
        <v>6</v>
      </c>
      <c r="B4" s="420" t="s">
        <v>7</v>
      </c>
      <c r="C4" s="420" t="s">
        <v>8</v>
      </c>
      <c r="D4" s="420" t="s">
        <v>4</v>
      </c>
      <c r="E4" s="417" t="s">
        <v>5</v>
      </c>
      <c r="F4" s="418"/>
      <c r="G4" s="419"/>
      <c r="H4" s="420" t="s">
        <v>81</v>
      </c>
      <c r="I4" s="420" t="s">
        <v>10</v>
      </c>
    </row>
    <row r="5" spans="1:10" ht="22.5" thickBot="1">
      <c r="A5" s="421"/>
      <c r="B5" s="421"/>
      <c r="C5" s="421"/>
      <c r="D5" s="421"/>
      <c r="E5" s="58">
        <v>2555</v>
      </c>
      <c r="F5" s="31">
        <v>2556</v>
      </c>
      <c r="G5" s="31">
        <v>2557</v>
      </c>
      <c r="H5" s="421"/>
      <c r="I5" s="421"/>
    </row>
    <row r="6" spans="1:10" s="16" customFormat="1" ht="21.75" customHeight="1">
      <c r="A6" s="238">
        <v>1</v>
      </c>
      <c r="B6" s="237" t="s">
        <v>588</v>
      </c>
      <c r="C6" s="237" t="s">
        <v>590</v>
      </c>
      <c r="D6" s="238" t="s">
        <v>592</v>
      </c>
      <c r="E6" s="243">
        <v>100000</v>
      </c>
      <c r="F6" s="49">
        <v>100000</v>
      </c>
      <c r="G6" s="243">
        <v>100000</v>
      </c>
      <c r="H6" s="237" t="s">
        <v>595</v>
      </c>
      <c r="I6" s="238" t="s">
        <v>162</v>
      </c>
    </row>
    <row r="7" spans="1:10" s="16" customFormat="1" ht="24.75" customHeight="1">
      <c r="A7" s="152"/>
      <c r="B7" s="153" t="s">
        <v>560</v>
      </c>
      <c r="C7" s="153" t="s">
        <v>589</v>
      </c>
      <c r="D7" s="152" t="s">
        <v>591</v>
      </c>
      <c r="E7" s="153"/>
      <c r="F7" s="153"/>
      <c r="G7" s="153"/>
      <c r="H7" s="153" t="s">
        <v>596</v>
      </c>
      <c r="I7" s="152"/>
      <c r="J7" s="132"/>
    </row>
    <row r="8" spans="1:10" ht="24.75" customHeight="1">
      <c r="A8" s="281"/>
      <c r="B8" s="283"/>
      <c r="C8" s="283"/>
      <c r="D8" s="148" t="s">
        <v>593</v>
      </c>
      <c r="E8" s="283"/>
      <c r="F8" s="283"/>
      <c r="G8" s="283"/>
      <c r="H8" s="283"/>
      <c r="I8" s="285"/>
      <c r="J8" s="1"/>
    </row>
    <row r="9" spans="1:10" s="1" customFormat="1" ht="24.75" customHeight="1" thickBot="1">
      <c r="A9" s="282"/>
      <c r="B9" s="284"/>
      <c r="C9" s="284"/>
      <c r="D9" s="135" t="s">
        <v>594</v>
      </c>
      <c r="E9" s="284"/>
      <c r="F9" s="284"/>
      <c r="G9" s="284"/>
      <c r="H9" s="284"/>
      <c r="I9" s="286"/>
    </row>
    <row r="10" spans="1:10" s="1" customFormat="1" ht="24.75" customHeight="1">
      <c r="A10" s="159"/>
      <c r="D10" s="129"/>
      <c r="I10" s="156"/>
    </row>
    <row r="11" spans="1:10" s="1" customFormat="1" ht="24.75" customHeight="1">
      <c r="A11" s="159"/>
      <c r="D11" s="156"/>
      <c r="I11" s="156"/>
    </row>
    <row r="12" spans="1:10" s="1" customFormat="1" ht="24.75" customHeight="1">
      <c r="A12" s="159"/>
      <c r="D12" s="156"/>
      <c r="I12" s="156"/>
    </row>
    <row r="13" spans="1:10" s="1" customFormat="1" ht="24.75" customHeight="1">
      <c r="A13" s="159"/>
      <c r="D13" s="156"/>
      <c r="I13" s="156"/>
    </row>
    <row r="14" spans="1:10" s="1" customFormat="1" ht="24.75" customHeight="1">
      <c r="A14" s="159"/>
      <c r="D14" s="156"/>
      <c r="I14" s="156"/>
    </row>
    <row r="15" spans="1:10" s="1" customFormat="1" ht="24.75" customHeight="1">
      <c r="A15" s="159"/>
      <c r="D15" s="156"/>
      <c r="I15" s="156"/>
    </row>
    <row r="16" spans="1:10" s="1" customFormat="1" ht="24.75" customHeight="1">
      <c r="A16" s="159"/>
      <c r="D16" s="156"/>
      <c r="I16" s="156"/>
    </row>
    <row r="17" spans="1:10" s="1" customFormat="1" ht="24.75" customHeight="1">
      <c r="A17" s="159"/>
      <c r="D17" s="156"/>
      <c r="I17" s="156"/>
    </row>
    <row r="18" spans="1:10" s="1" customFormat="1" ht="24.75" customHeight="1">
      <c r="A18" s="159"/>
      <c r="D18" s="156"/>
      <c r="I18" s="156"/>
    </row>
    <row r="19" spans="1:10" s="1" customFormat="1" ht="24.75" customHeight="1">
      <c r="A19" s="159"/>
      <c r="D19" s="156"/>
      <c r="I19" s="156"/>
    </row>
    <row r="20" spans="1:10" s="1" customFormat="1" ht="24.75" customHeight="1">
      <c r="A20" s="159"/>
      <c r="D20" s="156"/>
      <c r="I20" s="321">
        <v>73</v>
      </c>
    </row>
    <row r="21" spans="1:10" s="1" customFormat="1" ht="24.75" customHeight="1">
      <c r="A21" s="159"/>
      <c r="D21" s="156"/>
      <c r="I21" s="156"/>
    </row>
    <row r="22" spans="1:10" ht="24" thickBot="1">
      <c r="B22" s="4" t="s">
        <v>415</v>
      </c>
      <c r="C22" s="1"/>
      <c r="E22" s="1"/>
      <c r="F22" s="1"/>
      <c r="G22" s="1"/>
      <c r="H22" s="1"/>
      <c r="J22" s="1"/>
    </row>
    <row r="23" spans="1:10" ht="22.5" customHeight="1" thickBot="1">
      <c r="A23" s="420" t="s">
        <v>6</v>
      </c>
      <c r="B23" s="420" t="s">
        <v>7</v>
      </c>
      <c r="C23" s="420" t="s">
        <v>8</v>
      </c>
      <c r="D23" s="420" t="s">
        <v>4</v>
      </c>
      <c r="E23" s="417" t="s">
        <v>5</v>
      </c>
      <c r="F23" s="418"/>
      <c r="G23" s="419"/>
      <c r="H23" s="420" t="s">
        <v>81</v>
      </c>
      <c r="I23" s="420" t="s">
        <v>10</v>
      </c>
    </row>
    <row r="24" spans="1:10" ht="22.5" thickBot="1">
      <c r="A24" s="421"/>
      <c r="B24" s="421"/>
      <c r="C24" s="421"/>
      <c r="D24" s="421"/>
      <c r="E24" s="58">
        <v>2555</v>
      </c>
      <c r="F24" s="31">
        <v>2556</v>
      </c>
      <c r="G24" s="31">
        <v>2557</v>
      </c>
      <c r="H24" s="421"/>
      <c r="I24" s="421"/>
    </row>
    <row r="25" spans="1:10" ht="109.5" thickBot="1">
      <c r="A25" s="196">
        <v>1</v>
      </c>
      <c r="B25" s="17" t="s">
        <v>416</v>
      </c>
      <c r="C25" s="17" t="s">
        <v>417</v>
      </c>
      <c r="D25" s="240" t="s">
        <v>297</v>
      </c>
      <c r="E25" s="23">
        <v>300000</v>
      </c>
      <c r="F25" s="47">
        <v>300000</v>
      </c>
      <c r="G25" s="23">
        <v>300000</v>
      </c>
      <c r="H25" s="17" t="s">
        <v>414</v>
      </c>
      <c r="I25" s="240" t="s">
        <v>162</v>
      </c>
    </row>
    <row r="26" spans="1:10" s="1" customFormat="1" ht="87.75" thickBot="1">
      <c r="A26" s="197">
        <v>2</v>
      </c>
      <c r="B26" s="53" t="s">
        <v>549</v>
      </c>
      <c r="C26" s="17" t="s">
        <v>550</v>
      </c>
      <c r="D26" s="240" t="s">
        <v>297</v>
      </c>
      <c r="E26" s="23">
        <v>300000</v>
      </c>
      <c r="F26" s="47">
        <v>300000</v>
      </c>
      <c r="G26" s="23">
        <v>300000</v>
      </c>
      <c r="H26" s="17" t="s">
        <v>551</v>
      </c>
      <c r="I26" s="240" t="s">
        <v>162</v>
      </c>
    </row>
    <row r="31" spans="1:10" ht="24.75" customHeight="1"/>
    <row r="32" spans="1:10" s="1" customFormat="1" ht="24.75" customHeight="1">
      <c r="A32" s="156"/>
      <c r="D32" s="156"/>
      <c r="I32" s="156"/>
    </row>
    <row r="33" spans="1:10" s="1" customFormat="1" ht="24.75" customHeight="1">
      <c r="A33" s="156"/>
      <c r="D33" s="156"/>
      <c r="I33" s="156"/>
    </row>
    <row r="34" spans="1:10" s="1" customFormat="1" ht="24.75" customHeight="1">
      <c r="A34" s="156"/>
      <c r="D34" s="156"/>
      <c r="I34" s="156"/>
    </row>
    <row r="35" spans="1:10" s="1" customFormat="1" ht="24.75" customHeight="1">
      <c r="A35" s="156"/>
      <c r="D35" s="156"/>
      <c r="I35" s="321">
        <v>74</v>
      </c>
    </row>
    <row r="36" spans="1:10" s="1" customFormat="1" ht="24.75" customHeight="1">
      <c r="A36" s="156"/>
      <c r="D36" s="156"/>
      <c r="I36" s="156"/>
    </row>
    <row r="37" spans="1:10" ht="24.75" customHeight="1" thickBot="1">
      <c r="B37" s="4" t="s">
        <v>418</v>
      </c>
      <c r="C37" s="1"/>
      <c r="E37" s="1"/>
      <c r="F37" s="1"/>
      <c r="G37" s="1"/>
      <c r="H37" s="1"/>
      <c r="J37" s="1"/>
    </row>
    <row r="38" spans="1:10" ht="22.5" customHeight="1" thickBot="1">
      <c r="A38" s="420" t="s">
        <v>6</v>
      </c>
      <c r="B38" s="420" t="s">
        <v>7</v>
      </c>
      <c r="C38" s="420" t="s">
        <v>8</v>
      </c>
      <c r="D38" s="420" t="s">
        <v>4</v>
      </c>
      <c r="E38" s="428" t="s">
        <v>5</v>
      </c>
      <c r="F38" s="429"/>
      <c r="G38" s="430"/>
      <c r="H38" s="420" t="s">
        <v>81</v>
      </c>
      <c r="I38" s="420" t="s">
        <v>10</v>
      </c>
    </row>
    <row r="39" spans="1:10" ht="22.5" thickBot="1">
      <c r="A39" s="421"/>
      <c r="B39" s="421"/>
      <c r="C39" s="421"/>
      <c r="D39" s="421"/>
      <c r="E39" s="55">
        <v>2555</v>
      </c>
      <c r="F39" s="11">
        <v>2556</v>
      </c>
      <c r="G39" s="11">
        <v>2557</v>
      </c>
      <c r="H39" s="421"/>
      <c r="I39" s="421"/>
    </row>
    <row r="40" spans="1:10" ht="87.75" thickBot="1">
      <c r="A40" s="182">
        <v>1</v>
      </c>
      <c r="B40" s="17" t="s">
        <v>419</v>
      </c>
      <c r="C40" s="17" t="s">
        <v>420</v>
      </c>
      <c r="D40" s="240" t="s">
        <v>421</v>
      </c>
      <c r="E40" s="23">
        <v>10000</v>
      </c>
      <c r="F40" s="47">
        <v>10000</v>
      </c>
      <c r="G40" s="23">
        <v>10000</v>
      </c>
      <c r="H40" s="17" t="s">
        <v>561</v>
      </c>
      <c r="I40" s="240" t="s">
        <v>217</v>
      </c>
    </row>
    <row r="41" spans="1:10" s="1" customFormat="1" ht="24.75" customHeight="1">
      <c r="A41" s="198">
        <v>2</v>
      </c>
      <c r="B41" s="187" t="s">
        <v>552</v>
      </c>
      <c r="C41" s="187" t="s">
        <v>557</v>
      </c>
      <c r="D41" s="238" t="s">
        <v>297</v>
      </c>
      <c r="E41" s="29">
        <v>100000</v>
      </c>
      <c r="F41" s="49">
        <v>100000</v>
      </c>
      <c r="G41" s="29">
        <v>100000</v>
      </c>
      <c r="H41" s="26" t="s">
        <v>559</v>
      </c>
      <c r="I41" s="239" t="s">
        <v>217</v>
      </c>
    </row>
    <row r="42" spans="1:10" s="1" customFormat="1" ht="24.75" customHeight="1">
      <c r="A42" s="199"/>
      <c r="B42" s="185" t="s">
        <v>553</v>
      </c>
      <c r="C42" s="185" t="s">
        <v>558</v>
      </c>
      <c r="D42" s="233"/>
      <c r="E42" s="117"/>
      <c r="F42" s="50"/>
      <c r="G42" s="117"/>
      <c r="H42" s="185" t="s">
        <v>560</v>
      </c>
      <c r="I42" s="233"/>
    </row>
    <row r="43" spans="1:10" ht="25.5" customHeight="1">
      <c r="A43" s="200"/>
      <c r="B43" s="185" t="s">
        <v>554</v>
      </c>
      <c r="C43" s="153" t="s">
        <v>556</v>
      </c>
      <c r="D43" s="200"/>
      <c r="E43" s="201"/>
      <c r="F43" s="201"/>
      <c r="G43" s="201"/>
      <c r="H43" s="201"/>
      <c r="I43" s="200"/>
      <c r="J43" s="28"/>
    </row>
    <row r="44" spans="1:10" s="1" customFormat="1" ht="25.5" customHeight="1" thickBot="1">
      <c r="A44" s="202"/>
      <c r="B44" s="186" t="s">
        <v>555</v>
      </c>
      <c r="C44" s="203"/>
      <c r="D44" s="202"/>
      <c r="E44" s="203"/>
      <c r="F44" s="203"/>
      <c r="G44" s="203"/>
      <c r="H44" s="203"/>
      <c r="I44" s="202"/>
      <c r="J44" s="28"/>
    </row>
    <row r="45" spans="1:10" ht="25.5" customHeight="1"/>
    <row r="46" spans="1:10" ht="25.5" customHeight="1"/>
    <row r="47" spans="1:10" ht="25.5" customHeight="1"/>
    <row r="48" spans="1:10" ht="25.5" customHeight="1"/>
    <row r="49" spans="9:9" ht="25.5" customHeight="1"/>
    <row r="50" spans="9:9" ht="25.5" customHeight="1"/>
    <row r="51" spans="9:9" ht="25.5" customHeight="1">
      <c r="I51" s="321">
        <v>75</v>
      </c>
    </row>
    <row r="52" spans="9:9" ht="25.5" customHeight="1"/>
    <row r="53" spans="9:9" ht="25.5" customHeight="1"/>
    <row r="54" spans="9:9" ht="25.5" customHeight="1"/>
    <row r="55" spans="9:9" ht="25.5" customHeight="1"/>
    <row r="56" spans="9:9" ht="25.5" customHeight="1"/>
    <row r="57" spans="9:9" ht="25.5" customHeight="1"/>
    <row r="58" spans="9:9" ht="25.5" customHeight="1"/>
  </sheetData>
  <mergeCells count="21">
    <mergeCell ref="I23:I24"/>
    <mergeCell ref="A4:A5"/>
    <mergeCell ref="B4:B5"/>
    <mergeCell ref="C4:C5"/>
    <mergeCell ref="D4:D5"/>
    <mergeCell ref="H4:H5"/>
    <mergeCell ref="I4:I5"/>
    <mergeCell ref="A23:A24"/>
    <mergeCell ref="B23:B24"/>
    <mergeCell ref="C23:C24"/>
    <mergeCell ref="D23:D24"/>
    <mergeCell ref="H23:H24"/>
    <mergeCell ref="E4:G4"/>
    <mergeCell ref="E23:G23"/>
    <mergeCell ref="I38:I39"/>
    <mergeCell ref="D38:D39"/>
    <mergeCell ref="C38:C39"/>
    <mergeCell ref="B38:B39"/>
    <mergeCell ref="A38:A39"/>
    <mergeCell ref="E38:G38"/>
    <mergeCell ref="H38:H39"/>
  </mergeCells>
  <pageMargins left="0.7" right="0.4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ด้านที่ 1</vt:lpstr>
      <vt:lpstr>ด้านที่ 1แก้</vt:lpstr>
      <vt:lpstr>ด้านที่ 2</vt:lpstr>
      <vt:lpstr>ด้านที่ 3</vt:lpstr>
      <vt:lpstr>ด้านที่ 4</vt:lpstr>
      <vt:lpstr>ด้านที่ 5</vt:lpstr>
      <vt:lpstr>ด้านที่ 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Administrator</cp:lastModifiedBy>
  <cp:lastPrinted>2011-07-07T07:23:38Z</cp:lastPrinted>
  <dcterms:created xsi:type="dcterms:W3CDTF">2011-04-26T07:45:15Z</dcterms:created>
  <dcterms:modified xsi:type="dcterms:W3CDTF">2011-07-07T07:41:24Z</dcterms:modified>
</cp:coreProperties>
</file>